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5440" windowHeight="15990"/>
  </bookViews>
  <sheets>
    <sheet name="ЛСР по форме №4 с материалами" sheetId="2" r:id="rId1"/>
  </sheets>
  <definedNames>
    <definedName name="_xlnm.Print_Titles" localSheetId="0">'ЛСР по форме №4 с материалами'!$27:$27</definedName>
  </definedNames>
  <calcPr calcId="124519"/>
</workbook>
</file>

<file path=xl/calcChain.xml><?xml version="1.0" encoding="utf-8"?>
<calcChain xmlns="http://schemas.openxmlformats.org/spreadsheetml/2006/main">
  <c r="H57" i="2"/>
  <c r="H59" s="1"/>
  <c r="H60" s="1"/>
  <c r="D16" s="1"/>
</calcChain>
</file>

<file path=xl/sharedStrings.xml><?xml version="1.0" encoding="utf-8"?>
<sst xmlns="http://schemas.openxmlformats.org/spreadsheetml/2006/main" count="114" uniqueCount="89">
  <si>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</si>
  <si>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</si>
  <si>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</si>
  <si>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</si>
  <si>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</si>
  <si>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</si>
  <si>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</si>
  <si>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</si>
  <si>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</si>
  <si>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</si>
  <si>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</si>
  <si>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</si>
  <si>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</si>
  <si>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</si>
  <si>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</si>
  <si>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</si>
  <si>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</si>
  <si>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</si>
  <si>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</si>
  <si>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</si>
  <si>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</si>
  <si>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2021 г.</t>
  </si>
  <si>
    <t>"______ " _______________2021 г.</t>
  </si>
  <si>
    <t>Затраты труда рабочих, чел.-ч, не занятых обслуживанием машин / ТЗМ</t>
  </si>
  <si>
    <r>
      <t xml:space="preserve">ЛОКАЛЬНЫЙ СМЕТНЫЙ РАСЧЕТ № </t>
    </r>
    <r>
      <rPr>
        <sz val="12"/>
        <rFont val="Arial"/>
        <family val="2"/>
        <charset val="204"/>
      </rPr>
      <t>И23об-Ков.7</t>
    </r>
  </si>
  <si>
    <t>Замена ЯКНО-5 инв.№003073_кд</t>
  </si>
  <si>
    <t>Основание: дефектная ведомость</t>
  </si>
  <si>
    <t>тыс. руб.</t>
  </si>
  <si>
    <t>___________________________49,539</t>
  </si>
  <si>
    <t>Составлен(а) в текущих (прогнозных) ценах по состоянию на 3кв.2021г.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</si>
  <si>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</si>
  <si>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</si>
  <si>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_______________________________________________________________________________________________64,24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</si>
  <si>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</si>
  <si>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</si>
  <si>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</si>
  <si>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_______________________________________________________________________________________________27,941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</si>
  <si>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</si>
  <si>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_______________________________________________________________________________________________1028,192</t>
  </si>
  <si>
    <t>Раздел 1. Монтажные работы</t>
  </si>
  <si>
    <t>1</t>
  </si>
  <si>
    <r>
      <t>ТЕРм08-01-085-01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</si>
  <si>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Демонтаж.Шкаф комплектных распределительных устройств с выключателем напряжением 6-10 кВ, на ток до 3200 А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ИНДЕКС К ПОЗИЦИИ:
ТЕРм08-01-085-01 3 квартал 2021 г. ОЗП=25,29; ЭМ=9,03; ЗПМ=25,29; МАТ=7
НР (8587,29 руб.): 102% от ФОТ
СП (4293,64 руб.): 51% от ФОТ</t>
    </r>
  </si>
  <si>
    <t>14438,88
4685,88</t>
  </si>
  <si>
    <t>9753
3733,03</t>
  </si>
  <si>
    <t>9,84
6,357</t>
  </si>
  <si>
    <t>9,84
6,36</t>
  </si>
  <si>
    <t>2</t>
  </si>
  <si>
    <r>
      <t>Шкаф комплектных распределительных устройств с выключателем напряжением 6-10 кВ, на ток до 3200 А
(1 шт.)</t>
    </r>
    <r>
      <rPr>
        <i/>
        <sz val="7"/>
        <rFont val="Arial"/>
        <family val="2"/>
        <charset val="204"/>
      </rPr>
      <t xml:space="preserve">
ИНДЕКС К ПОЗИЦИИ:
ТЕРм08-01-085-01 3 квартал 2021 г. ОЗП=25,29; ЭМ=9,03; ЗПМ=25,29; МАТ=7
НР (28624,31 руб.): 102% от ФОТ
СП (14312,16 руб.): 51% от ФОТ</t>
    </r>
  </si>
  <si>
    <t>49635,65
15619,61</t>
  </si>
  <si>
    <t>32509,99
12443,44</t>
  </si>
  <si>
    <t>32,8
21,19</t>
  </si>
  <si>
    <t>3</t>
  </si>
  <si>
    <t>коммерческое предложение</t>
  </si>
  <si>
    <t>ЯКНО-10-ВК в комплектации
(шт.)</t>
  </si>
  <si>
    <t xml:space="preserve">
</t>
  </si>
  <si>
    <t>Итого прямые затраты по разделу в текущих ценах</t>
  </si>
  <si>
    <t>42262,99
16176,47</t>
  </si>
  <si>
    <t>42,64
27,55</t>
  </si>
  <si>
    <t>Накладные расходы</t>
  </si>
  <si>
    <t>Сметная прибыль</t>
  </si>
  <si>
    <t>Итого по разделу 1 Монтажные работы</t>
  </si>
  <si>
    <t>Раздел 2. Испытательные работы</t>
  </si>
  <si>
    <t>4</t>
  </si>
  <si>
    <t>ТЕРп01-03-008-05</t>
  </si>
  <si>
    <r>
      <t>Выключатель: автоматический с электромагнитным дутьем или вакуумный и элегазовый напряжением до 11 кВ
(1 шт.)</t>
    </r>
    <r>
      <rPr>
        <i/>
        <sz val="7"/>
        <rFont val="Arial"/>
        <family val="2"/>
        <charset val="204"/>
      </rPr>
      <t xml:space="preserve">
ИНДЕКС К ПОЗИЦИИ:
ТЕРп01-03-008-05 3 квартал 2021 г. ОЗП=25,29
НР (10184,24 руб.): 78% от ФОТ
СП (4700,42 руб.): 36% от ФОТ</t>
    </r>
  </si>
  <si>
    <t>13056,72
13056,72</t>
  </si>
  <si>
    <t xml:space="preserve">21,6
</t>
  </si>
  <si>
    <t>Итого по разделу 2 Испытательные работы</t>
  </si>
  <si>
    <t>ИТОГИ ПО СМЕТЕ:</t>
  </si>
  <si>
    <t>Итого прямые затраты по смете в текущих ценах</t>
  </si>
  <si>
    <t>64,24
27,55</t>
  </si>
  <si>
    <t>Итоги по смете: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</si>
  <si>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</si>
  <si>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</si>
  <si>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</si>
  <si>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</si>
  <si>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</si>
  <si>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</si>
  <si>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</si>
  <si>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</si>
  <si>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</si>
  <si>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Резерв средств на непредвиденные работы и затраты 2% от 1056133,31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</si>
  <si>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</si>
  <si>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</si>
  <si>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</si>
  <si>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___________________________Борисенко М.И.</t>
  </si>
  <si>
    <t>Проверил: ___________________________</t>
  </si>
  <si>
    <t xml:space="preserve">  НДС 20% 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</si>
</sst>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68"/>
  <sheetViews>
    <sheetView showGridLines="0" tabSelected="1" zoomScaleSheetLayoutView="75" workbookViewId="0">
      <selection activeCell="H60" sqref="H60"/>
    </sheetView>
  </sheetViews>
  <sheetFormatPr defaultRowHeight="12.75" outlineLevelRow="2"/>
  <cols>
    <col min="1" max="1" width="3.5703125" style="34" customWidth="1"/>
    <col min="2" max="2" width="16.42578125" style="2" customWidth="1"/>
    <col min="3" max="3" width="34.7109375" style="3" customWidth="1"/>
    <col min="4" max="4" width="17.140625" style="4" customWidth="1"/>
    <col min="5" max="5" width="8.7109375" style="5" customWidth="1"/>
    <col min="6" max="7" width="8.7109375" style="6" customWidth="1"/>
    <col min="8" max="8" width="9.5703125" style="6" customWidth="1"/>
    <col min="9" max="13" width="8.7109375" style="6" customWidth="1"/>
    <col min="14" max="14" width="9.140625" style="6"/>
    <col min="15" max="15" width="7.140625" style="6" customWidth="1"/>
    <col min="16" max="17" width="6.28515625" style="6" customWidth="1"/>
    <col min="18" max="16384" width="9.14062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18</v>
      </c>
      <c r="J4" s="8" t="s">
        <v>19</v>
      </c>
      <c r="N4" s="7"/>
      <c r="O4" s="7"/>
      <c r="P4" s="7"/>
      <c r="Q4" s="7"/>
    </row>
    <row r="5" spans="1:17" outlineLevel="1">
      <c r="A5" s="9" t="s">
        <v>21</v>
      </c>
      <c r="J5" s="9" t="s">
        <v>22</v>
      </c>
      <c r="N5" s="7"/>
      <c r="O5" s="7"/>
      <c r="P5" s="7"/>
      <c r="Q5" s="7"/>
    </row>
    <row r="6" spans="1:17">
      <c r="A6" s="49"/>
      <c r="B6" s="50"/>
      <c r="C6" s="50"/>
      <c r="D6" s="50"/>
      <c r="E6" s="50"/>
      <c r="F6" s="50"/>
      <c r="G6" s="50"/>
      <c r="H6" s="50"/>
      <c r="I6" s="50"/>
      <c r="J6" s="50"/>
      <c r="K6" s="50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75">
      <c r="A9" s="4"/>
      <c r="B9" s="14"/>
      <c r="C9" s="6"/>
      <c r="D9" s="15" t="s">
        <v>24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4" t="s">
        <v>25</v>
      </c>
      <c r="C12" s="50"/>
      <c r="D12" s="50"/>
      <c r="E12" s="50"/>
      <c r="F12" s="50"/>
      <c r="G12" s="50"/>
      <c r="H12" s="50"/>
      <c r="I12" s="50"/>
      <c r="J12" s="50"/>
      <c r="K12" s="50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5" t="s">
        <v>26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7"/>
      <c r="O15" s="7"/>
      <c r="P15" s="7"/>
      <c r="Q15" s="7"/>
    </row>
    <row r="16" spans="1:17">
      <c r="A16" s="17"/>
      <c r="B16" s="31" t="s">
        <v>34</v>
      </c>
      <c r="C16" s="32"/>
      <c r="D16" s="67">
        <f>H60/1000</f>
        <v>1292.7071759999999</v>
      </c>
      <c r="E16" s="68"/>
      <c r="F16" s="31" t="s">
        <v>27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37</v>
      </c>
      <c r="C17" s="32"/>
      <c r="D17" s="60" t="s">
        <v>38</v>
      </c>
      <c r="E17" s="59"/>
      <c r="F17" s="31" t="s">
        <v>27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35</v>
      </c>
      <c r="C18" s="32"/>
      <c r="D18" s="60" t="s">
        <v>36</v>
      </c>
      <c r="E18" s="59"/>
      <c r="F18" s="31" t="s">
        <v>27</v>
      </c>
      <c r="G18" s="20"/>
      <c r="I18" s="20"/>
      <c r="J18" s="26"/>
      <c r="N18" s="7"/>
      <c r="O18" s="7"/>
      <c r="P18" s="7"/>
      <c r="Q18" s="7"/>
    </row>
    <row r="19" spans="1:17">
      <c r="A19" s="17"/>
      <c r="B19" s="31" t="s">
        <v>30</v>
      </c>
      <c r="C19" s="32"/>
      <c r="D19" s="58" t="s">
        <v>28</v>
      </c>
      <c r="E19" s="59"/>
      <c r="F19" s="20" t="s">
        <v>27</v>
      </c>
      <c r="G19" s="20"/>
      <c r="I19" s="20"/>
      <c r="J19" s="26"/>
      <c r="N19" s="7"/>
      <c r="O19" s="7"/>
      <c r="P19" s="7"/>
      <c r="Q19" s="7"/>
    </row>
    <row r="20" spans="1:17" outlineLevel="1">
      <c r="A20" s="17"/>
      <c r="B20" s="31" t="s">
        <v>31</v>
      </c>
      <c r="C20" s="32"/>
      <c r="D20" s="58" t="s">
        <v>32</v>
      </c>
      <c r="E20" s="59"/>
      <c r="F20" s="20" t="s">
        <v>33</v>
      </c>
      <c r="G20" s="20"/>
      <c r="I20" s="20"/>
      <c r="J20" s="26"/>
      <c r="N20" s="7"/>
      <c r="O20" s="7"/>
      <c r="P20" s="7"/>
      <c r="Q20" s="7"/>
    </row>
    <row r="21" spans="1:17">
      <c r="A21" s="17"/>
      <c r="B21" s="37" t="s">
        <v>29</v>
      </c>
      <c r="C21" s="32"/>
      <c r="D21" s="26"/>
      <c r="E21" s="26"/>
      <c r="F21" s="26"/>
      <c r="G21" s="26"/>
      <c r="H21" s="26"/>
      <c r="I21" s="26"/>
      <c r="J21" s="26"/>
      <c r="N21" s="7"/>
      <c r="O21" s="7"/>
      <c r="P21" s="7"/>
      <c r="Q21" s="7"/>
    </row>
    <row r="22" spans="1:17">
      <c r="A22" s="17"/>
      <c r="B22" s="33"/>
      <c r="C22" s="24"/>
      <c r="D22" s="17"/>
      <c r="E22" s="26"/>
      <c r="F22" s="26"/>
      <c r="G22" s="26"/>
      <c r="H22" s="26"/>
      <c r="I22" s="26"/>
      <c r="J22" s="26"/>
      <c r="N22" s="7"/>
      <c r="O22" s="7"/>
      <c r="P22" s="7"/>
      <c r="Q22" s="7"/>
    </row>
    <row r="23" spans="1:17">
      <c r="E23" s="6"/>
      <c r="N23" s="7"/>
      <c r="O23" s="7"/>
      <c r="P23" s="7"/>
      <c r="Q23" s="7"/>
    </row>
    <row r="24" spans="1:17" s="21" customFormat="1" ht="22.5" customHeight="1">
      <c r="A24" s="61" t="s">
        <v>4</v>
      </c>
      <c r="B24" s="62" t="s">
        <v>8</v>
      </c>
      <c r="C24" s="61" t="s">
        <v>9</v>
      </c>
      <c r="D24" s="61" t="s">
        <v>10</v>
      </c>
      <c r="E24" s="61" t="s">
        <v>15</v>
      </c>
      <c r="F24" s="63"/>
      <c r="G24" s="63"/>
      <c r="H24" s="61" t="s">
        <v>16</v>
      </c>
      <c r="I24" s="61"/>
      <c r="J24" s="61"/>
      <c r="K24" s="61"/>
      <c r="L24" s="61" t="s">
        <v>23</v>
      </c>
      <c r="M24" s="61"/>
    </row>
    <row r="25" spans="1:17" s="21" customFormat="1" ht="24" customHeight="1">
      <c r="A25" s="61"/>
      <c r="B25" s="62"/>
      <c r="C25" s="61"/>
      <c r="D25" s="61"/>
      <c r="E25" s="35" t="s">
        <v>11</v>
      </c>
      <c r="F25" s="35" t="s">
        <v>17</v>
      </c>
      <c r="G25" s="61" t="s">
        <v>20</v>
      </c>
      <c r="H25" s="61" t="s">
        <v>5</v>
      </c>
      <c r="I25" s="61" t="s">
        <v>13</v>
      </c>
      <c r="J25" s="35" t="s">
        <v>17</v>
      </c>
      <c r="K25" s="61" t="s">
        <v>20</v>
      </c>
      <c r="L25" s="61"/>
      <c r="M25" s="61"/>
    </row>
    <row r="26" spans="1:17" s="21" customFormat="1" ht="38.25" customHeight="1">
      <c r="A26" s="61"/>
      <c r="B26" s="62"/>
      <c r="C26" s="61"/>
      <c r="D26" s="61"/>
      <c r="E26" s="35" t="s">
        <v>13</v>
      </c>
      <c r="F26" s="35" t="s">
        <v>12</v>
      </c>
      <c r="G26" s="61"/>
      <c r="H26" s="61"/>
      <c r="I26" s="61"/>
      <c r="J26" s="35" t="s">
        <v>12</v>
      </c>
      <c r="K26" s="61"/>
      <c r="L26" s="35" t="s">
        <v>14</v>
      </c>
      <c r="M26" s="35" t="s">
        <v>11</v>
      </c>
    </row>
    <row r="27" spans="1:17">
      <c r="A27" s="22">
        <v>1</v>
      </c>
      <c r="B27" s="23">
        <v>2</v>
      </c>
      <c r="C27" s="35">
        <v>3</v>
      </c>
      <c r="D27" s="35">
        <v>4</v>
      </c>
      <c r="E27" s="35">
        <v>5</v>
      </c>
      <c r="F27" s="22">
        <v>6</v>
      </c>
      <c r="G27" s="22">
        <v>7</v>
      </c>
      <c r="H27" s="22">
        <v>8</v>
      </c>
      <c r="I27" s="22">
        <v>9</v>
      </c>
      <c r="J27" s="22">
        <v>10</v>
      </c>
      <c r="K27" s="22">
        <v>11</v>
      </c>
      <c r="L27" s="22">
        <v>12</v>
      </c>
      <c r="M27" s="22">
        <v>13</v>
      </c>
      <c r="N27" s="7"/>
      <c r="O27" s="7"/>
      <c r="P27" s="7"/>
      <c r="Q27" s="7"/>
    </row>
    <row r="28" spans="1:17" ht="19.149999999999999" customHeight="1">
      <c r="A28" s="57" t="s">
        <v>39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</row>
    <row r="29" spans="1:17" ht="157.5">
      <c r="A29" s="38" t="s">
        <v>40</v>
      </c>
      <c r="B29" s="39" t="s">
        <v>41</v>
      </c>
      <c r="C29" s="40" t="s">
        <v>42</v>
      </c>
      <c r="D29" s="41">
        <v>1</v>
      </c>
      <c r="E29" s="42" t="s">
        <v>43</v>
      </c>
      <c r="F29" s="42" t="s">
        <v>44</v>
      </c>
      <c r="G29" s="43"/>
      <c r="H29" s="43">
        <v>14438.88</v>
      </c>
      <c r="I29" s="43">
        <v>4685.88</v>
      </c>
      <c r="J29" s="42" t="s">
        <v>44</v>
      </c>
      <c r="K29" s="43"/>
      <c r="L29" s="42" t="s">
        <v>45</v>
      </c>
      <c r="M29" s="42" t="s">
        <v>46</v>
      </c>
    </row>
    <row r="30" spans="1:17" ht="96.75">
      <c r="A30" s="38" t="s">
        <v>47</v>
      </c>
      <c r="B30" s="39" t="s">
        <v>41</v>
      </c>
      <c r="C30" s="40" t="s">
        <v>48</v>
      </c>
      <c r="D30" s="41">
        <v>1</v>
      </c>
      <c r="E30" s="42" t="s">
        <v>49</v>
      </c>
      <c r="F30" s="42" t="s">
        <v>50</v>
      </c>
      <c r="G30" s="42">
        <v>1506.05</v>
      </c>
      <c r="H30" s="43">
        <v>49635.65</v>
      </c>
      <c r="I30" s="43">
        <v>15619.61</v>
      </c>
      <c r="J30" s="42" t="s">
        <v>50</v>
      </c>
      <c r="K30" s="43">
        <v>1506.05</v>
      </c>
      <c r="L30" s="42" t="s">
        <v>51</v>
      </c>
      <c r="M30" s="42" t="s">
        <v>51</v>
      </c>
    </row>
    <row r="31" spans="1:17" ht="24">
      <c r="A31" s="44" t="s">
        <v>52</v>
      </c>
      <c r="B31" s="39" t="s">
        <v>53</v>
      </c>
      <c r="C31" s="45" t="s">
        <v>54</v>
      </c>
      <c r="D31" s="46">
        <v>1</v>
      </c>
      <c r="E31" s="47">
        <v>908300</v>
      </c>
      <c r="F31" s="43"/>
      <c r="G31" s="47">
        <v>908300</v>
      </c>
      <c r="H31" s="48">
        <v>908300</v>
      </c>
      <c r="I31" s="43"/>
      <c r="J31" s="43"/>
      <c r="K31" s="48">
        <v>908300</v>
      </c>
      <c r="L31" s="47" t="s">
        <v>55</v>
      </c>
      <c r="M31" s="47" t="s">
        <v>55</v>
      </c>
    </row>
    <row r="32" spans="1:17" ht="22.5">
      <c r="A32" s="52" t="s">
        <v>56</v>
      </c>
      <c r="B32" s="53"/>
      <c r="C32" s="53"/>
      <c r="D32" s="53"/>
      <c r="E32" s="53"/>
      <c r="F32" s="53"/>
      <c r="G32" s="53"/>
      <c r="H32" s="42">
        <v>972374.53</v>
      </c>
      <c r="I32" s="42">
        <v>20305.490000000002</v>
      </c>
      <c r="J32" s="42" t="s">
        <v>57</v>
      </c>
      <c r="K32" s="42">
        <v>909806.05</v>
      </c>
      <c r="L32" s="43"/>
      <c r="M32" s="42" t="s">
        <v>58</v>
      </c>
    </row>
    <row r="33" spans="1:13">
      <c r="A33" s="52" t="s">
        <v>59</v>
      </c>
      <c r="B33" s="53"/>
      <c r="C33" s="53"/>
      <c r="D33" s="53"/>
      <c r="E33" s="53"/>
      <c r="F33" s="53"/>
      <c r="G33" s="53"/>
      <c r="H33" s="42">
        <v>37211.599999999999</v>
      </c>
      <c r="I33" s="43"/>
      <c r="J33" s="43"/>
      <c r="K33" s="43"/>
      <c r="L33" s="43"/>
      <c r="M33" s="43"/>
    </row>
    <row r="34" spans="1:13">
      <c r="A34" s="52" t="s">
        <v>60</v>
      </c>
      <c r="B34" s="53"/>
      <c r="C34" s="53"/>
      <c r="D34" s="53"/>
      <c r="E34" s="53"/>
      <c r="F34" s="53"/>
      <c r="G34" s="53"/>
      <c r="H34" s="42">
        <v>18605.8</v>
      </c>
      <c r="I34" s="43"/>
      <c r="J34" s="43"/>
      <c r="K34" s="43"/>
      <c r="L34" s="43"/>
      <c r="M34" s="43"/>
    </row>
    <row r="35" spans="1:13" ht="22.5">
      <c r="A35" s="54" t="s">
        <v>61</v>
      </c>
      <c r="B35" s="53"/>
      <c r="C35" s="53"/>
      <c r="D35" s="53"/>
      <c r="E35" s="53"/>
      <c r="F35" s="53"/>
      <c r="G35" s="53"/>
      <c r="H35" s="47">
        <v>1028191.93</v>
      </c>
      <c r="I35" s="43"/>
      <c r="J35" s="43"/>
      <c r="K35" s="43"/>
      <c r="L35" s="43"/>
      <c r="M35" s="47" t="s">
        <v>58</v>
      </c>
    </row>
    <row r="36" spans="1:13" ht="19.149999999999999" customHeight="1">
      <c r="A36" s="57" t="s">
        <v>62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</row>
    <row r="37" spans="1:13" ht="99">
      <c r="A37" s="38" t="s">
        <v>63</v>
      </c>
      <c r="B37" s="39" t="s">
        <v>64</v>
      </c>
      <c r="C37" s="40" t="s">
        <v>65</v>
      </c>
      <c r="D37" s="41">
        <v>1</v>
      </c>
      <c r="E37" s="42" t="s">
        <v>66</v>
      </c>
      <c r="F37" s="43"/>
      <c r="G37" s="43"/>
      <c r="H37" s="43">
        <v>13056.72</v>
      </c>
      <c r="I37" s="43">
        <v>13056.72</v>
      </c>
      <c r="J37" s="43"/>
      <c r="K37" s="43"/>
      <c r="L37" s="42" t="s">
        <v>67</v>
      </c>
      <c r="M37" s="42" t="s">
        <v>67</v>
      </c>
    </row>
    <row r="38" spans="1:13">
      <c r="A38" s="52" t="s">
        <v>56</v>
      </c>
      <c r="B38" s="53"/>
      <c r="C38" s="53"/>
      <c r="D38" s="53"/>
      <c r="E38" s="53"/>
      <c r="F38" s="53"/>
      <c r="G38" s="53"/>
      <c r="H38" s="42">
        <v>13056.72</v>
      </c>
      <c r="I38" s="42">
        <v>13056.72</v>
      </c>
      <c r="J38" s="43"/>
      <c r="K38" s="43"/>
      <c r="L38" s="43"/>
      <c r="M38" s="42">
        <v>21.6</v>
      </c>
    </row>
    <row r="39" spans="1:13">
      <c r="A39" s="52" t="s">
        <v>59</v>
      </c>
      <c r="B39" s="53"/>
      <c r="C39" s="53"/>
      <c r="D39" s="53"/>
      <c r="E39" s="53"/>
      <c r="F39" s="53"/>
      <c r="G39" s="53"/>
      <c r="H39" s="42">
        <v>10184.24</v>
      </c>
      <c r="I39" s="43"/>
      <c r="J39" s="43"/>
      <c r="K39" s="43"/>
      <c r="L39" s="43"/>
      <c r="M39" s="43"/>
    </row>
    <row r="40" spans="1:13">
      <c r="A40" s="52" t="s">
        <v>60</v>
      </c>
      <c r="B40" s="53"/>
      <c r="C40" s="53"/>
      <c r="D40" s="53"/>
      <c r="E40" s="53"/>
      <c r="F40" s="53"/>
      <c r="G40" s="53"/>
      <c r="H40" s="42">
        <v>4700.42</v>
      </c>
      <c r="I40" s="43"/>
      <c r="J40" s="43"/>
      <c r="K40" s="43"/>
      <c r="L40" s="43"/>
      <c r="M40" s="43"/>
    </row>
    <row r="41" spans="1:13">
      <c r="A41" s="54" t="s">
        <v>68</v>
      </c>
      <c r="B41" s="53"/>
      <c r="C41" s="53"/>
      <c r="D41" s="53"/>
      <c r="E41" s="53"/>
      <c r="F41" s="53"/>
      <c r="G41" s="53"/>
      <c r="H41" s="47">
        <v>27941.38</v>
      </c>
      <c r="I41" s="43"/>
      <c r="J41" s="43"/>
      <c r="K41" s="43"/>
      <c r="L41" s="43"/>
      <c r="M41" s="47">
        <v>21.6</v>
      </c>
    </row>
    <row r="42" spans="1:13">
      <c r="A42" s="55" t="s">
        <v>69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</row>
    <row r="43" spans="1:13" ht="22.5">
      <c r="A43" s="52" t="s">
        <v>70</v>
      </c>
      <c r="B43" s="53"/>
      <c r="C43" s="53"/>
      <c r="D43" s="53"/>
      <c r="E43" s="53"/>
      <c r="F43" s="53"/>
      <c r="G43" s="53"/>
      <c r="H43" s="42">
        <v>985431.25</v>
      </c>
      <c r="I43" s="42">
        <v>33362.21</v>
      </c>
      <c r="J43" s="42" t="s">
        <v>57</v>
      </c>
      <c r="K43" s="42">
        <v>909806.05</v>
      </c>
      <c r="L43" s="43"/>
      <c r="M43" s="42" t="s">
        <v>71</v>
      </c>
    </row>
    <row r="44" spans="1:13">
      <c r="A44" s="52" t="s">
        <v>59</v>
      </c>
      <c r="B44" s="53"/>
      <c r="C44" s="53"/>
      <c r="D44" s="53"/>
      <c r="E44" s="53"/>
      <c r="F44" s="53"/>
      <c r="G44" s="53"/>
      <c r="H44" s="42">
        <v>47395.839999999997</v>
      </c>
      <c r="I44" s="43"/>
      <c r="J44" s="43"/>
      <c r="K44" s="43"/>
      <c r="L44" s="43"/>
      <c r="M44" s="43"/>
    </row>
    <row r="45" spans="1:13">
      <c r="A45" s="52" t="s">
        <v>60</v>
      </c>
      <c r="B45" s="53"/>
      <c r="C45" s="53"/>
      <c r="D45" s="53"/>
      <c r="E45" s="53"/>
      <c r="F45" s="53"/>
      <c r="G45" s="53"/>
      <c r="H45" s="42">
        <v>23306.22</v>
      </c>
      <c r="I45" s="43"/>
      <c r="J45" s="43"/>
      <c r="K45" s="43"/>
      <c r="L45" s="43"/>
      <c r="M45" s="43"/>
    </row>
    <row r="46" spans="1:13">
      <c r="A46" s="54" t="s">
        <v>72</v>
      </c>
      <c r="B46" s="53"/>
      <c r="C46" s="53"/>
      <c r="D46" s="53"/>
      <c r="E46" s="53"/>
      <c r="F46" s="53"/>
      <c r="G46" s="53"/>
      <c r="H46" s="43"/>
      <c r="I46" s="43"/>
      <c r="J46" s="43"/>
      <c r="K46" s="43"/>
      <c r="L46" s="43"/>
      <c r="M46" s="43"/>
    </row>
    <row r="47" spans="1:13" ht="22.5">
      <c r="A47" s="52" t="s">
        <v>73</v>
      </c>
      <c r="B47" s="53"/>
      <c r="C47" s="53"/>
      <c r="D47" s="53"/>
      <c r="E47" s="53"/>
      <c r="F47" s="53"/>
      <c r="G47" s="53"/>
      <c r="H47" s="42">
        <v>1028191.93</v>
      </c>
      <c r="I47" s="43"/>
      <c r="J47" s="43"/>
      <c r="K47" s="43"/>
      <c r="L47" s="43"/>
      <c r="M47" s="42" t="s">
        <v>58</v>
      </c>
    </row>
    <row r="48" spans="1:13">
      <c r="A48" s="52" t="s">
        <v>74</v>
      </c>
      <c r="B48" s="53"/>
      <c r="C48" s="53"/>
      <c r="D48" s="53"/>
      <c r="E48" s="53"/>
      <c r="F48" s="53"/>
      <c r="G48" s="53"/>
      <c r="H48" s="42">
        <v>27941.38</v>
      </c>
      <c r="I48" s="43"/>
      <c r="J48" s="43"/>
      <c r="K48" s="43"/>
      <c r="L48" s="43"/>
      <c r="M48" s="42">
        <v>21.6</v>
      </c>
    </row>
    <row r="49" spans="1:13" ht="22.5">
      <c r="A49" s="52" t="s">
        <v>75</v>
      </c>
      <c r="B49" s="53"/>
      <c r="C49" s="53"/>
      <c r="D49" s="53"/>
      <c r="E49" s="53"/>
      <c r="F49" s="53"/>
      <c r="G49" s="53"/>
      <c r="H49" s="42">
        <v>1056133.31</v>
      </c>
      <c r="I49" s="43"/>
      <c r="J49" s="43"/>
      <c r="K49" s="43"/>
      <c r="L49" s="43"/>
      <c r="M49" s="42" t="s">
        <v>71</v>
      </c>
    </row>
    <row r="50" spans="1:13">
      <c r="A50" s="52" t="s">
        <v>76</v>
      </c>
      <c r="B50" s="53"/>
      <c r="C50" s="53"/>
      <c r="D50" s="53"/>
      <c r="E50" s="53"/>
      <c r="F50" s="53"/>
      <c r="G50" s="53"/>
      <c r="H50" s="43"/>
      <c r="I50" s="43"/>
      <c r="J50" s="43"/>
      <c r="K50" s="43"/>
      <c r="L50" s="43"/>
      <c r="M50" s="43"/>
    </row>
    <row r="51" spans="1:13">
      <c r="A51" s="52" t="s">
        <v>77</v>
      </c>
      <c r="B51" s="53"/>
      <c r="C51" s="53"/>
      <c r="D51" s="53"/>
      <c r="E51" s="53"/>
      <c r="F51" s="53"/>
      <c r="G51" s="53"/>
      <c r="H51" s="42">
        <v>909806.05</v>
      </c>
      <c r="I51" s="43"/>
      <c r="J51" s="43"/>
      <c r="K51" s="43"/>
      <c r="L51" s="43"/>
      <c r="M51" s="43"/>
    </row>
    <row r="52" spans="1:13">
      <c r="A52" s="52" t="s">
        <v>78</v>
      </c>
      <c r="B52" s="53"/>
      <c r="C52" s="53"/>
      <c r="D52" s="53"/>
      <c r="E52" s="53"/>
      <c r="F52" s="53"/>
      <c r="G52" s="53"/>
      <c r="H52" s="42">
        <v>42262.99</v>
      </c>
      <c r="I52" s="43"/>
      <c r="J52" s="43"/>
      <c r="K52" s="43"/>
      <c r="L52" s="43"/>
      <c r="M52" s="43"/>
    </row>
    <row r="53" spans="1:13">
      <c r="A53" s="52" t="s">
        <v>79</v>
      </c>
      <c r="B53" s="53"/>
      <c r="C53" s="53"/>
      <c r="D53" s="53"/>
      <c r="E53" s="53"/>
      <c r="F53" s="53"/>
      <c r="G53" s="53"/>
      <c r="H53" s="42">
        <v>49538.68</v>
      </c>
      <c r="I53" s="43"/>
      <c r="J53" s="43"/>
      <c r="K53" s="43"/>
      <c r="L53" s="43"/>
      <c r="M53" s="43"/>
    </row>
    <row r="54" spans="1:13">
      <c r="A54" s="52" t="s">
        <v>80</v>
      </c>
      <c r="B54" s="53"/>
      <c r="C54" s="53"/>
      <c r="D54" s="53"/>
      <c r="E54" s="53"/>
      <c r="F54" s="53"/>
      <c r="G54" s="53"/>
      <c r="H54" s="42">
        <v>47395.839999999997</v>
      </c>
      <c r="I54" s="43"/>
      <c r="J54" s="43"/>
      <c r="K54" s="43"/>
      <c r="L54" s="43"/>
      <c r="M54" s="43"/>
    </row>
    <row r="55" spans="1:13">
      <c r="A55" s="52" t="s">
        <v>81</v>
      </c>
      <c r="B55" s="53"/>
      <c r="C55" s="53"/>
      <c r="D55" s="53"/>
      <c r="E55" s="53"/>
      <c r="F55" s="53"/>
      <c r="G55" s="53"/>
      <c r="H55" s="42">
        <v>23306.22</v>
      </c>
      <c r="I55" s="43"/>
      <c r="J55" s="43"/>
      <c r="K55" s="43"/>
      <c r="L55" s="43"/>
      <c r="M55" s="43"/>
    </row>
    <row r="56" spans="1:13">
      <c r="A56" s="52" t="s">
        <v>82</v>
      </c>
      <c r="B56" s="53"/>
      <c r="C56" s="53"/>
      <c r="D56" s="53"/>
      <c r="E56" s="53"/>
      <c r="F56" s="53"/>
      <c r="G56" s="53"/>
      <c r="H56" s="42">
        <v>21122.67</v>
      </c>
      <c r="I56" s="43"/>
      <c r="J56" s="43"/>
      <c r="K56" s="43"/>
      <c r="L56" s="43"/>
      <c r="M56" s="43"/>
    </row>
    <row r="57" spans="1:13">
      <c r="A57" s="54" t="s">
        <v>83</v>
      </c>
      <c r="B57" s="53"/>
      <c r="C57" s="53"/>
      <c r="D57" s="53"/>
      <c r="E57" s="53"/>
      <c r="F57" s="53"/>
      <c r="G57" s="53"/>
      <c r="H57" s="47">
        <f>H49+H56</f>
        <v>1077255.98</v>
      </c>
      <c r="I57" s="43"/>
      <c r="J57" s="43"/>
      <c r="K57" s="43"/>
      <c r="L57" s="43"/>
      <c r="M57" s="43"/>
    </row>
    <row r="58" spans="1:13">
      <c r="A58" s="52"/>
      <c r="B58" s="53"/>
      <c r="C58" s="53"/>
      <c r="D58" s="53"/>
      <c r="E58" s="53"/>
      <c r="F58" s="53"/>
      <c r="G58" s="53"/>
      <c r="H58" s="42"/>
      <c r="I58" s="43"/>
      <c r="J58" s="43"/>
      <c r="K58" s="43"/>
      <c r="L58" s="43"/>
      <c r="M58" s="43"/>
    </row>
    <row r="59" spans="1:13">
      <c r="A59" s="52" t="s">
        <v>88</v>
      </c>
      <c r="B59" s="53"/>
      <c r="C59" s="53"/>
      <c r="D59" s="53"/>
      <c r="E59" s="53"/>
      <c r="F59" s="53"/>
      <c r="G59" s="53"/>
      <c r="H59" s="42">
        <f>H57*20/100</f>
        <v>215451.19600000003</v>
      </c>
      <c r="I59" s="43"/>
      <c r="J59" s="43"/>
      <c r="K59" s="43"/>
      <c r="L59" s="43"/>
      <c r="M59" s="43"/>
    </row>
    <row r="60" spans="1:13" ht="22.5">
      <c r="A60" s="54" t="s">
        <v>84</v>
      </c>
      <c r="B60" s="53"/>
      <c r="C60" s="53"/>
      <c r="D60" s="53"/>
      <c r="E60" s="53"/>
      <c r="F60" s="53"/>
      <c r="G60" s="53"/>
      <c r="H60" s="47">
        <f>H57+H59</f>
        <v>1292707.176</v>
      </c>
      <c r="I60" s="43"/>
      <c r="J60" s="43"/>
      <c r="K60" s="43"/>
      <c r="L60" s="43"/>
      <c r="M60" s="47" t="s">
        <v>71</v>
      </c>
    </row>
    <row r="64" spans="1:13">
      <c r="A64" s="49" t="s">
        <v>86</v>
      </c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</row>
    <row r="65" spans="1:13">
      <c r="A65" s="51" t="s">
        <v>85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</row>
    <row r="67" spans="1:13">
      <c r="A67" s="49" t="s">
        <v>87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</row>
    <row r="68" spans="1:13">
      <c r="A68" s="51" t="s">
        <v>85</v>
      </c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</row>
  </sheetData>
  <mergeCells count="52">
    <mergeCell ref="A6:K6"/>
    <mergeCell ref="B12:K12"/>
    <mergeCell ref="B15:M15"/>
    <mergeCell ref="D16:E16"/>
    <mergeCell ref="D19:E19"/>
    <mergeCell ref="D20:E20"/>
    <mergeCell ref="D18:E18"/>
    <mergeCell ref="D17:E17"/>
    <mergeCell ref="A28:M28"/>
    <mergeCell ref="A32:G32"/>
    <mergeCell ref="H24:K24"/>
    <mergeCell ref="L24:M25"/>
    <mergeCell ref="G25:G26"/>
    <mergeCell ref="H25:H26"/>
    <mergeCell ref="I25:I26"/>
    <mergeCell ref="K25:K26"/>
    <mergeCell ref="A24:A26"/>
    <mergeCell ref="B24:B26"/>
    <mergeCell ref="C24:C26"/>
    <mergeCell ref="D24:D26"/>
    <mergeCell ref="E24:G24"/>
    <mergeCell ref="A33:G33"/>
    <mergeCell ref="A34:G34"/>
    <mergeCell ref="A35:G35"/>
    <mergeCell ref="A36:M36"/>
    <mergeCell ref="A38:G38"/>
    <mergeCell ref="A39:G39"/>
    <mergeCell ref="A40:G40"/>
    <mergeCell ref="A41:G41"/>
    <mergeCell ref="A42:M42"/>
    <mergeCell ref="A43:G43"/>
    <mergeCell ref="A44:G44"/>
    <mergeCell ref="A45:G45"/>
    <mergeCell ref="A46:G46"/>
    <mergeCell ref="A47:G47"/>
    <mergeCell ref="A48:G48"/>
    <mergeCell ref="A49:G49"/>
    <mergeCell ref="A50:G50"/>
    <mergeCell ref="A51:G51"/>
    <mergeCell ref="A52:G52"/>
    <mergeCell ref="A53:G53"/>
    <mergeCell ref="A54:G54"/>
    <mergeCell ref="A55:G55"/>
    <mergeCell ref="A56:G56"/>
    <mergeCell ref="A57:G57"/>
    <mergeCell ref="A58:G58"/>
    <mergeCell ref="A67:M67"/>
    <mergeCell ref="A68:M68"/>
    <mergeCell ref="A64:M64"/>
    <mergeCell ref="A65:M65"/>
    <mergeCell ref="A59:G59"/>
    <mergeCell ref="A60:G60"/>
  </mergeCells>
  <pageMargins left="0.19685039370078741" right="0.19685039370078741" top="0.51181102362204722" bottom="0.62992125984251968" header="0.31496062992125984" footer="0.23622047244094491"/>
  <pageSetup paperSize="9" scale="97" fitToHeight="0" orientation="landscape" r:id="rId1"/>
  <headerFooter alignWithMargins="0">
    <oddHeader>&amp;LГРАНД-Смета, версия 2021.2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по форме №4 с материалами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Yljankova_VV</cp:lastModifiedBy>
  <cp:lastPrinted>2021-09-07T06:57:24Z</cp:lastPrinted>
  <dcterms:created xsi:type="dcterms:W3CDTF">2002-02-11T05:58:42Z</dcterms:created>
  <dcterms:modified xsi:type="dcterms:W3CDTF">2021-10-01T12:33:25Z</dcterms:modified>
</cp:coreProperties>
</file>