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60" windowWidth="28800" windowHeight="123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V22" i="1" l="1"/>
  <c r="V27" i="1" s="1"/>
  <c r="U22" i="1"/>
  <c r="T22" i="1"/>
  <c r="T21" i="1" s="1"/>
  <c r="T26" i="1" s="1"/>
  <c r="S22" i="1"/>
  <c r="S21" i="1" s="1"/>
  <c r="R22" i="1"/>
  <c r="Q22" i="1"/>
  <c r="P22" i="1"/>
  <c r="P27" i="1" s="1"/>
  <c r="O22" i="1"/>
  <c r="O21" i="1" s="1"/>
  <c r="N22" i="1"/>
  <c r="M22" i="1"/>
  <c r="V17" i="1"/>
  <c r="T17" i="1"/>
  <c r="S17" i="1"/>
  <c r="R17" i="1"/>
  <c r="Q17" i="1"/>
  <c r="P17" i="1"/>
  <c r="O17" i="1"/>
  <c r="N17" i="1"/>
  <c r="M17" i="1"/>
  <c r="I22" i="1"/>
  <c r="I21" i="1" s="1"/>
  <c r="I17" i="1"/>
  <c r="W27" i="1"/>
  <c r="U27" i="1"/>
  <c r="T27" i="1"/>
  <c r="Q27" i="1"/>
  <c r="M27" i="1"/>
  <c r="W21" i="1"/>
  <c r="V21" i="1"/>
  <c r="U21" i="1"/>
  <c r="U26" i="1" s="1"/>
  <c r="R21" i="1"/>
  <c r="Q21" i="1"/>
  <c r="Q26" i="1" s="1"/>
  <c r="N21" i="1"/>
  <c r="M21" i="1"/>
  <c r="U17" i="1"/>
  <c r="O27" i="1"/>
  <c r="I16" i="1"/>
  <c r="W16" i="1"/>
  <c r="W26" i="1" s="1"/>
  <c r="V16" i="1"/>
  <c r="U16" i="1"/>
  <c r="T16" i="1"/>
  <c r="S16" i="1"/>
  <c r="R16" i="1"/>
  <c r="Q16" i="1"/>
  <c r="P16" i="1"/>
  <c r="M16" i="1"/>
  <c r="R26" i="1" l="1"/>
  <c r="V26" i="1"/>
  <c r="M26" i="1"/>
  <c r="S26" i="1"/>
  <c r="P21" i="1"/>
  <c r="P26" i="1" s="1"/>
  <c r="N27" i="1"/>
  <c r="R27" i="1"/>
  <c r="S27" i="1"/>
  <c r="I26" i="1"/>
  <c r="I27" i="1"/>
  <c r="N16" i="1"/>
  <c r="N26" i="1" s="1"/>
  <c r="O16" i="1"/>
  <c r="O26" i="1" s="1"/>
</calcChain>
</file>

<file path=xl/sharedStrings.xml><?xml version="1.0" encoding="utf-8"?>
<sst xmlns="http://schemas.openxmlformats.org/spreadsheetml/2006/main" count="336" uniqueCount="86">
  <si>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</si>
  <si>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</si>
  <si>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</si>
  <si>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</si>
  <si>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</si>
  <si>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</si>
  <si>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</si>
  <si>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</si>
  <si>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</si>
  <si>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</si>
  <si>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</si>
  <si>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</si>
  <si>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</si>
  <si>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</si>
  <si>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</si>
  <si>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</si>
  <si>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</si>
  <si>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</si>
  <si>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</si>
  <si>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</si>
  <si>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</si>
  <si>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</si>
  <si>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</si>
  <si>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</si>
  <si>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</si>
  <si>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</si>
  <si>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</si>
  <si>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</si>
  <si>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</si>
  <si>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</si>
  <si>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</si>
  <si>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</si>
  <si>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</si>
  <si>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</si>
  <si>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</si>
  <si>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</si>
  <si>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</si>
  <si>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</si>
  <si>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</si>
  <si>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ТП</t>
  </si>
  <si>
    <t>П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</si>
  <si>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</si>
  <si>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</si>
  <si>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</si>
  <si>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</si>
  <si>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</si>
  <si>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</si>
  <si>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</si>
  <si>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</si>
  <si>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</si>
  <si>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</si>
  <si>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</si>
  <si>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ТП-12</t>
  </si>
  <si>
    <t>ТП-8</t>
  </si>
  <si>
    <t>ТП-30</t>
  </si>
  <si>
    <t>ТП-7</t>
  </si>
  <si>
    <t>09-00 2022.01.19</t>
  </si>
  <si>
    <t>16-55 2022.01.19</t>
  </si>
  <si>
    <t>09-30 2022.01.21</t>
  </si>
  <si>
    <t>15-40 2022.01.21</t>
  </si>
  <si>
    <t>10,00 2022.01.24</t>
  </si>
  <si>
    <t>12,00 2022.01.24</t>
  </si>
  <si>
    <t>09-10 2022.01.12</t>
  </si>
  <si>
    <t>15-00 2022.01.12</t>
  </si>
  <si>
    <t xml:space="preserve"> -</t>
  </si>
  <si>
    <t>ТП-68</t>
  </si>
  <si>
    <t>6 (6.3)</t>
  </si>
  <si>
    <t>0.38</t>
  </si>
  <si>
    <t>10 (10.5)</t>
  </si>
  <si>
    <t>07-00 2022.01.21</t>
  </si>
  <si>
    <t>01-00 2022.01.21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</si>
  <si>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</si>
  <si>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</si>
  <si>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</si>
  <si>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</si>
  <si>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</si>
  <si>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</si>
  <si>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</si>
  <si>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</si>
  <si>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</si>
  <si>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</si>
  <si>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</si>
  <si>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</si>
  <si>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</si>
  <si>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АО "Мурманэнергосбыт" Филиал "Заполярная горэлектросеть"</t>
  </si>
  <si>
    <t>АО "Мурманэнергосбыт" Филиал "Ковдорская электросеть"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</si>
</sst>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164" formatCode="0.000"/>
  </numFmts>
  <fonts count="14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8"/>
      </patternFill>
    </fill>
  </fills>
  <borders count="22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0" applyFill="0" applyProtection="0"/>
  </cellStyleXfs>
  <cellXfs count="106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3" fillId="0" borderId="3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9" fillId="3" borderId="18" xfId="1" applyNumberFormat="1" applyFont="1" applyFill="1" applyBorder="1" applyAlignment="1">
      <alignment horizontal="left" vertical="center" wrapText="1"/>
    </xf>
    <xf numFmtId="49" fontId="9" fillId="3" borderId="19" xfId="1" applyNumberFormat="1" applyFont="1" applyFill="1" applyBorder="1" applyAlignment="1">
      <alignment horizontal="left" vertical="center" wrapText="1"/>
    </xf>
    <xf numFmtId="0" fontId="9" fillId="3" borderId="20" xfId="1" applyFont="1" applyFill="1" applyBorder="1" applyAlignment="1">
      <alignment horizontal="center" vertical="center"/>
    </xf>
    <xf numFmtId="164" fontId="9" fillId="3" borderId="21" xfId="1" applyNumberFormat="1" applyFont="1" applyFill="1" applyBorder="1" applyAlignment="1">
      <alignment horizontal="center"/>
    </xf>
    <xf numFmtId="0" fontId="9" fillId="3" borderId="21" xfId="1" applyNumberFormat="1" applyFont="1" applyFill="1" applyBorder="1" applyAlignment="1">
      <alignment horizontal="center"/>
    </xf>
    <xf numFmtId="1" fontId="9" fillId="3" borderId="21" xfId="1" applyNumberFormat="1" applyFont="1" applyFill="1" applyBorder="1" applyAlignment="1">
      <alignment horizontal="center"/>
    </xf>
    <xf numFmtId="49" fontId="9" fillId="3" borderId="21" xfId="1" applyNumberFormat="1" applyFont="1" applyFill="1" applyBorder="1" applyAlignment="1">
      <alignment horizontal="center"/>
    </xf>
    <xf numFmtId="0" fontId="10" fillId="2" borderId="0" xfId="0" applyFont="1" applyFill="1" applyAlignment="1" applyProtection="1">
      <alignment horizontal="left" vertical="top" wrapText="1"/>
    </xf>
    <xf numFmtId="49" fontId="11" fillId="3" borderId="18" xfId="1" applyNumberFormat="1" applyFont="1" applyFill="1" applyBorder="1" applyAlignment="1">
      <alignment horizontal="left" vertical="center" wrapText="1"/>
    </xf>
    <xf numFmtId="49" fontId="11" fillId="3" borderId="19" xfId="1" applyNumberFormat="1" applyFont="1" applyFill="1" applyBorder="1" applyAlignment="1">
      <alignment horizontal="left" vertical="center" wrapText="1"/>
    </xf>
    <xf numFmtId="164" fontId="11" fillId="3" borderId="21" xfId="1" applyNumberFormat="1" applyFont="1" applyFill="1" applyBorder="1" applyAlignment="1">
      <alignment horizontal="center"/>
    </xf>
    <xf numFmtId="0" fontId="11" fillId="3" borderId="21" xfId="1" applyNumberFormat="1" applyFont="1" applyFill="1" applyBorder="1" applyAlignment="1">
      <alignment horizontal="center"/>
    </xf>
    <xf numFmtId="1" fontId="11" fillId="3" borderId="21" xfId="1" applyNumberFormat="1" applyFont="1" applyFill="1" applyBorder="1" applyAlignment="1">
      <alignment horizontal="center"/>
    </xf>
    <xf numFmtId="49" fontId="12" fillId="3" borderId="18" xfId="1" applyNumberFormat="1" applyFont="1" applyFill="1" applyBorder="1" applyAlignment="1">
      <alignment horizontal="left" vertical="center" wrapText="1"/>
    </xf>
    <xf numFmtId="49" fontId="12" fillId="3" borderId="19" xfId="1" applyNumberFormat="1" applyFont="1" applyFill="1" applyBorder="1" applyAlignment="1">
      <alignment horizontal="left" vertical="center" wrapText="1"/>
    </xf>
    <xf numFmtId="0" fontId="13" fillId="3" borderId="20" xfId="1" applyFont="1" applyFill="1" applyBorder="1" applyAlignment="1">
      <alignment horizontal="center" vertical="center"/>
    </xf>
    <xf numFmtId="0" fontId="12" fillId="3" borderId="21" xfId="1" applyNumberFormat="1" applyFont="1" applyFill="1" applyBorder="1" applyAlignment="1">
      <alignment horizontal="center"/>
    </xf>
    <xf numFmtId="49" fontId="9" fillId="4" borderId="18" xfId="1" applyNumberFormat="1" applyFont="1" applyFill="1" applyBorder="1" applyAlignment="1">
      <alignment horizontal="left" vertical="center" wrapText="1"/>
    </xf>
    <xf numFmtId="49" fontId="9" fillId="4" borderId="19" xfId="1" applyNumberFormat="1" applyFont="1" applyFill="1" applyBorder="1" applyAlignment="1">
      <alignment horizontal="left" vertical="center" wrapText="1"/>
    </xf>
    <xf numFmtId="0" fontId="9" fillId="4" borderId="20" xfId="1" applyFont="1" applyFill="1" applyBorder="1" applyAlignment="1">
      <alignment horizontal="center" vertical="center"/>
    </xf>
    <xf numFmtId="164" fontId="9" fillId="4" borderId="21" xfId="1" applyNumberFormat="1" applyFont="1" applyFill="1" applyBorder="1" applyAlignment="1">
      <alignment horizontal="center"/>
    </xf>
    <xf numFmtId="0" fontId="9" fillId="4" borderId="21" xfId="1" applyNumberFormat="1" applyFont="1" applyFill="1" applyBorder="1" applyAlignment="1">
      <alignment horizontal="center"/>
    </xf>
    <xf numFmtId="1" fontId="9" fillId="4" borderId="21" xfId="1" applyNumberFormat="1" applyFont="1" applyFill="1" applyBorder="1" applyAlignment="1">
      <alignment horizontal="center"/>
    </xf>
    <xf numFmtId="49" fontId="9" fillId="4" borderId="21" xfId="1" applyNumberFormat="1" applyFont="1" applyFill="1" applyBorder="1" applyAlignment="1">
      <alignment horizontal="center"/>
    </xf>
    <xf numFmtId="49" fontId="11" fillId="4" borderId="18" xfId="1" applyNumberFormat="1" applyFont="1" applyFill="1" applyBorder="1" applyAlignment="1">
      <alignment horizontal="left" vertical="center" wrapText="1"/>
    </xf>
    <xf numFmtId="49" fontId="11" fillId="4" borderId="19" xfId="1" applyNumberFormat="1" applyFont="1" applyFill="1" applyBorder="1" applyAlignment="1">
      <alignment horizontal="left" vertical="center" wrapText="1"/>
    </xf>
    <xf numFmtId="164" fontId="11" fillId="4" borderId="21" xfId="1" applyNumberFormat="1" applyFont="1" applyFill="1" applyBorder="1" applyAlignment="1">
      <alignment horizontal="center"/>
    </xf>
    <xf numFmtId="0" fontId="11" fillId="4" borderId="21" xfId="1" applyNumberFormat="1" applyFont="1" applyFill="1" applyBorder="1" applyAlignment="1">
      <alignment horizontal="center"/>
    </xf>
    <xf numFmtId="1" fontId="11" fillId="4" borderId="21" xfId="1" applyNumberFormat="1" applyFont="1" applyFill="1" applyBorder="1" applyAlignment="1">
      <alignment horizontal="center"/>
    </xf>
    <xf numFmtId="49" fontId="12" fillId="4" borderId="18" xfId="1" applyNumberFormat="1" applyFont="1" applyFill="1" applyBorder="1" applyAlignment="1">
      <alignment horizontal="left" vertical="center" wrapText="1"/>
    </xf>
    <xf numFmtId="49" fontId="12" fillId="4" borderId="19" xfId="1" applyNumberFormat="1" applyFont="1" applyFill="1" applyBorder="1" applyAlignment="1">
      <alignment horizontal="left" vertical="center" wrapText="1"/>
    </xf>
    <xf numFmtId="0" fontId="13" fillId="4" borderId="20" xfId="1" applyFont="1" applyFill="1" applyBorder="1" applyAlignment="1">
      <alignment horizontal="center" vertical="center"/>
    </xf>
    <xf numFmtId="0" fontId="12" fillId="4" borderId="21" xfId="1" applyNumberFormat="1" applyFont="1" applyFill="1" applyBorder="1" applyAlignment="1">
      <alignment horizontal="center"/>
    </xf>
    <xf numFmtId="49" fontId="9" fillId="5" borderId="18" xfId="1" applyNumberFormat="1" applyFont="1" applyFill="1" applyBorder="1" applyAlignment="1">
      <alignment horizontal="left" vertical="center" wrapText="1"/>
    </xf>
    <xf numFmtId="0" fontId="9" fillId="5" borderId="20" xfId="1" applyFont="1" applyFill="1" applyBorder="1" applyAlignment="1">
      <alignment horizontal="center" vertical="center"/>
    </xf>
    <xf numFmtId="164" fontId="9" fillId="5" borderId="21" xfId="1" applyNumberFormat="1" applyFont="1" applyFill="1" applyBorder="1" applyAlignment="1">
      <alignment horizontal="center"/>
    </xf>
    <xf numFmtId="0" fontId="9" fillId="5" borderId="21" xfId="1" applyNumberFormat="1" applyFont="1" applyFill="1" applyBorder="1" applyAlignment="1">
      <alignment horizontal="center"/>
    </xf>
    <xf numFmtId="1" fontId="9" fillId="5" borderId="21" xfId="1" applyNumberFormat="1" applyFont="1" applyFill="1" applyBorder="1" applyAlignment="1">
      <alignment horizontal="center"/>
    </xf>
    <xf numFmtId="2" fontId="9" fillId="5" borderId="21" xfId="1" applyNumberFormat="1" applyFont="1" applyFill="1" applyBorder="1" applyAlignment="1">
      <alignment horizontal="center"/>
    </xf>
    <xf numFmtId="49" fontId="9" fillId="5" borderId="21" xfId="1" applyNumberFormat="1" applyFont="1" applyFill="1" applyBorder="1" applyAlignment="1">
      <alignment horizontal="center"/>
    </xf>
    <xf numFmtId="49" fontId="11" fillId="5" borderId="18" xfId="1" applyNumberFormat="1" applyFont="1" applyFill="1" applyBorder="1" applyAlignment="1">
      <alignment horizontal="left" vertical="center" wrapText="1"/>
    </xf>
    <xf numFmtId="0" fontId="11" fillId="5" borderId="21" xfId="1" applyNumberFormat="1" applyFont="1" applyFill="1" applyBorder="1" applyAlignment="1">
      <alignment horizontal="center"/>
    </xf>
    <xf numFmtId="49" fontId="11" fillId="5" borderId="21" xfId="1" applyNumberFormat="1" applyFont="1" applyFill="1" applyBorder="1" applyAlignment="1">
      <alignment horizontal="center"/>
    </xf>
    <xf numFmtId="49" fontId="12" fillId="5" borderId="18" xfId="1" applyNumberFormat="1" applyFont="1" applyFill="1" applyBorder="1" applyAlignment="1">
      <alignment horizontal="left" vertical="center" wrapText="1"/>
    </xf>
    <xf numFmtId="0" fontId="13" fillId="5" borderId="20" xfId="1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left" vertical="top" wrapText="1"/>
    </xf>
    <xf numFmtId="0" fontId="0" fillId="4" borderId="16" xfId="0" applyFill="1" applyBorder="1" applyAlignment="1">
      <alignment horizontal="left" vertical="center" wrapText="1"/>
    </xf>
    <xf numFmtId="0" fontId="0" fillId="4" borderId="16" xfId="0" applyFill="1" applyBorder="1" applyAlignment="1">
      <alignment vertical="center" wrapText="1"/>
    </xf>
    <xf numFmtId="0" fontId="0" fillId="4" borderId="16" xfId="0" applyFont="1" applyFill="1" applyBorder="1" applyAlignment="1">
      <alignment vertical="center" wrapText="1"/>
    </xf>
    <xf numFmtId="0" fontId="0" fillId="4" borderId="17" xfId="0" applyNumberFormat="1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vertical="center" wrapText="1"/>
    </xf>
    <xf numFmtId="0" fontId="7" fillId="4" borderId="16" xfId="0" applyNumberFormat="1" applyFont="1" applyFill="1" applyBorder="1" applyAlignment="1">
      <alignment vertical="center" wrapText="1"/>
    </xf>
    <xf numFmtId="41" fontId="6" fillId="4" borderId="16" xfId="1" applyNumberFormat="1" applyFont="1" applyFill="1" applyBorder="1" applyAlignment="1" applyProtection="1">
      <alignment vertical="center" wrapText="1"/>
    </xf>
    <xf numFmtId="0" fontId="1" fillId="4" borderId="16" xfId="0" applyNumberFormat="1" applyFont="1" applyFill="1" applyBorder="1" applyAlignment="1">
      <alignment horizontal="center" vertical="center" wrapText="1"/>
    </xf>
    <xf numFmtId="0" fontId="0" fillId="4" borderId="16" xfId="0" applyNumberFormat="1" applyFont="1" applyFill="1" applyBorder="1" applyAlignment="1">
      <alignment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left" vertical="top" wrapText="1"/>
    </xf>
    <xf numFmtId="0" fontId="8" fillId="6" borderId="16" xfId="0" applyFont="1" applyFill="1" applyBorder="1" applyAlignment="1">
      <alignment horizontal="center" vertical="center" wrapText="1"/>
    </xf>
    <xf numFmtId="0" fontId="0" fillId="6" borderId="16" xfId="0" applyFill="1" applyBorder="1" applyAlignment="1">
      <alignment horizontal="left" vertical="center" wrapText="1"/>
    </xf>
    <xf numFmtId="0" fontId="0" fillId="6" borderId="16" xfId="0" applyFill="1" applyBorder="1" applyAlignment="1">
      <alignment vertical="center" wrapText="1"/>
    </xf>
    <xf numFmtId="0" fontId="6" fillId="6" borderId="16" xfId="1" applyFill="1" applyBorder="1" applyAlignment="1" applyProtection="1">
      <alignment vertical="center" wrapText="1"/>
    </xf>
    <xf numFmtId="41" fontId="6" fillId="7" borderId="16" xfId="1" applyNumberFormat="1" applyFont="1" applyFill="1" applyBorder="1" applyAlignment="1" applyProtection="1">
      <alignment vertical="center" wrapText="1"/>
    </xf>
    <xf numFmtId="0" fontId="6" fillId="7" borderId="16" xfId="1" applyNumberFormat="1" applyFont="1" applyFill="1" applyBorder="1" applyAlignment="1" applyProtection="1">
      <alignment vertical="center" wrapText="1"/>
    </xf>
    <xf numFmtId="0" fontId="1" fillId="6" borderId="16" xfId="0" applyNumberFormat="1" applyFont="1" applyFill="1" applyBorder="1" applyAlignment="1">
      <alignment horizontal="center" vertical="center" wrapText="1"/>
    </xf>
    <xf numFmtId="0" fontId="0" fillId="4" borderId="16" xfId="0" applyNumberForma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vertical="center" wrapText="1"/>
    </xf>
    <xf numFmtId="164" fontId="0" fillId="4" borderId="16" xfId="0" applyNumberFormat="1" applyFont="1" applyFill="1" applyBorder="1" applyAlignment="1">
      <alignment vertical="center" wrapText="1"/>
    </xf>
    <xf numFmtId="164" fontId="7" fillId="4" borderId="16" xfId="0" applyNumberFormat="1" applyFont="1" applyFill="1" applyBorder="1" applyAlignment="1">
      <alignment vertical="center" wrapText="1"/>
    </xf>
    <xf numFmtId="164" fontId="6" fillId="7" borderId="16" xfId="1" applyNumberFormat="1" applyFont="1" applyFill="1" applyBorder="1" applyAlignment="1" applyProtection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89"/>
  <sheetViews>
    <sheetView tabSelected="1" zoomScale="80" zoomScaleNormal="80" workbookViewId="0">
      <selection activeCell="R14" sqref="R14"/>
    </sheetView>
  </sheetViews>
  <sheetFormatPr defaultRowHeight="16.5" x14ac:dyDescent="0.3"/>
  <cols>
    <col min="1" max="1" width="9.140625" style="1" customWidth="1"/>
    <col min="2" max="2" width="25.425781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1" max="11" width="11.140625" style="13" customWidth="1"/>
  </cols>
  <sheetData>
    <row r="1" spans="1:27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9" t="s">
        <v>41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35" t="s">
        <v>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W3" s="10"/>
      <c r="X3" s="10"/>
      <c r="Y3" s="10"/>
      <c r="Z3" s="10"/>
      <c r="AA3" s="10"/>
    </row>
    <row r="4" spans="1:27" ht="15" x14ac:dyDescent="0.25">
      <c r="A4" s="29" t="s">
        <v>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18" t="s">
        <v>6</v>
      </c>
      <c r="B6" s="19"/>
      <c r="C6" s="19"/>
      <c r="D6" s="19"/>
      <c r="E6" s="19"/>
      <c r="F6" s="19"/>
      <c r="G6" s="19"/>
      <c r="H6" s="19"/>
      <c r="I6" s="20"/>
      <c r="J6" s="19" t="s">
        <v>7</v>
      </c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20"/>
      <c r="W6" s="21" t="s">
        <v>8</v>
      </c>
      <c r="X6" s="23" t="s">
        <v>9</v>
      </c>
      <c r="Y6" s="24"/>
      <c r="Z6" s="25"/>
      <c r="AA6" s="31" t="s">
        <v>10</v>
      </c>
    </row>
    <row r="7" spans="1:27" ht="171.75" customHeight="1" thickBot="1" x14ac:dyDescent="0.3">
      <c r="A7" s="21" t="s">
        <v>11</v>
      </c>
      <c r="B7" s="21" t="s">
        <v>12</v>
      </c>
      <c r="C7" s="21" t="s">
        <v>13</v>
      </c>
      <c r="D7" s="21" t="s">
        <v>14</v>
      </c>
      <c r="E7" s="21" t="s">
        <v>15</v>
      </c>
      <c r="F7" s="21" t="s">
        <v>16</v>
      </c>
      <c r="G7" s="21" t="s">
        <v>17</v>
      </c>
      <c r="H7" s="21" t="s">
        <v>18</v>
      </c>
      <c r="I7" s="21" t="s">
        <v>19</v>
      </c>
      <c r="J7" s="31" t="s">
        <v>20</v>
      </c>
      <c r="K7" s="33" t="s">
        <v>21</v>
      </c>
      <c r="L7" s="21" t="s">
        <v>22</v>
      </c>
      <c r="M7" s="18" t="s">
        <v>23</v>
      </c>
      <c r="N7" s="19"/>
      <c r="O7" s="19"/>
      <c r="P7" s="19"/>
      <c r="Q7" s="19"/>
      <c r="R7" s="19"/>
      <c r="S7" s="19"/>
      <c r="T7" s="19"/>
      <c r="U7" s="20"/>
      <c r="V7" s="21" t="s">
        <v>24</v>
      </c>
      <c r="W7" s="22"/>
      <c r="X7" s="26"/>
      <c r="Y7" s="27"/>
      <c r="Z7" s="28"/>
      <c r="AA7" s="32"/>
    </row>
    <row r="8" spans="1:27" ht="63.75" customHeight="1" thickBot="1" x14ac:dyDescent="0.3">
      <c r="A8" s="22"/>
      <c r="B8" s="22"/>
      <c r="C8" s="22"/>
      <c r="D8" s="22"/>
      <c r="E8" s="22"/>
      <c r="F8" s="22"/>
      <c r="G8" s="22"/>
      <c r="H8" s="22"/>
      <c r="I8" s="22"/>
      <c r="J8" s="32"/>
      <c r="K8" s="34"/>
      <c r="L8" s="22"/>
      <c r="M8" s="21" t="s">
        <v>25</v>
      </c>
      <c r="N8" s="18" t="s">
        <v>26</v>
      </c>
      <c r="O8" s="19"/>
      <c r="P8" s="20"/>
      <c r="Q8" s="18" t="s">
        <v>27</v>
      </c>
      <c r="R8" s="19"/>
      <c r="S8" s="19"/>
      <c r="T8" s="20"/>
      <c r="U8" s="21" t="s">
        <v>28</v>
      </c>
      <c r="V8" s="22"/>
      <c r="W8" s="22"/>
      <c r="X8" s="21" t="s">
        <v>29</v>
      </c>
      <c r="Y8" s="21" t="s">
        <v>30</v>
      </c>
      <c r="Z8" s="21" t="s">
        <v>31</v>
      </c>
      <c r="AA8" s="32"/>
    </row>
    <row r="9" spans="1:27" ht="71.25" customHeight="1" thickBot="1" x14ac:dyDescent="0.3">
      <c r="A9" s="22"/>
      <c r="B9" s="22"/>
      <c r="C9" s="22"/>
      <c r="D9" s="22"/>
      <c r="E9" s="22"/>
      <c r="F9" s="22"/>
      <c r="G9" s="22"/>
      <c r="H9" s="22"/>
      <c r="I9" s="22"/>
      <c r="J9" s="32"/>
      <c r="K9" s="34"/>
      <c r="L9" s="22"/>
      <c r="M9" s="22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2"/>
      <c r="V9" s="22"/>
      <c r="W9" s="22"/>
      <c r="X9" s="22"/>
      <c r="Y9" s="22"/>
      <c r="Z9" s="22"/>
      <c r="AA9" s="32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12" customFormat="1" ht="45" customHeight="1" x14ac:dyDescent="0.25">
      <c r="A11" s="81">
        <v>1</v>
      </c>
      <c r="B11" s="82" t="s">
        <v>84</v>
      </c>
      <c r="C11" s="81" t="s">
        <v>39</v>
      </c>
      <c r="D11" s="81" t="s">
        <v>54</v>
      </c>
      <c r="E11" s="81" t="s">
        <v>66</v>
      </c>
      <c r="F11" s="83" t="s">
        <v>62</v>
      </c>
      <c r="G11" s="83" t="s">
        <v>63</v>
      </c>
      <c r="H11" s="81" t="s">
        <v>40</v>
      </c>
      <c r="I11" s="81">
        <v>5.8330000000000002</v>
      </c>
      <c r="J11" s="81" t="s">
        <v>54</v>
      </c>
      <c r="K11" s="84"/>
      <c r="L11" s="85"/>
      <c r="M11" s="84">
        <v>2</v>
      </c>
      <c r="N11" s="84">
        <v>0</v>
      </c>
      <c r="O11" s="84">
        <v>0</v>
      </c>
      <c r="P11" s="84">
        <v>2</v>
      </c>
      <c r="Q11" s="84">
        <v>0</v>
      </c>
      <c r="R11" s="84">
        <v>0</v>
      </c>
      <c r="S11" s="84">
        <v>0</v>
      </c>
      <c r="T11" s="84">
        <v>2</v>
      </c>
      <c r="U11" s="84">
        <v>0</v>
      </c>
      <c r="V11" s="103">
        <v>40</v>
      </c>
      <c r="W11" s="85"/>
      <c r="X11" s="85">
        <v>0</v>
      </c>
      <c r="Y11" s="85"/>
      <c r="Z11" s="85"/>
      <c r="AA11" s="86">
        <v>1</v>
      </c>
    </row>
    <row r="12" spans="1:27" s="12" customFormat="1" ht="46.5" customHeight="1" x14ac:dyDescent="0.25">
      <c r="A12" s="81">
        <v>4</v>
      </c>
      <c r="B12" s="82" t="s">
        <v>84</v>
      </c>
      <c r="C12" s="81" t="s">
        <v>39</v>
      </c>
      <c r="D12" s="81" t="s">
        <v>52</v>
      </c>
      <c r="E12" s="81" t="s">
        <v>68</v>
      </c>
      <c r="F12" s="83" t="s">
        <v>56</v>
      </c>
      <c r="G12" s="83" t="s">
        <v>57</v>
      </c>
      <c r="H12" s="81" t="s">
        <v>40</v>
      </c>
      <c r="I12" s="81">
        <v>7.92</v>
      </c>
      <c r="J12" s="81" t="s">
        <v>52</v>
      </c>
      <c r="K12" s="84"/>
      <c r="L12" s="87"/>
      <c r="M12" s="84">
        <v>50</v>
      </c>
      <c r="N12" s="84">
        <v>0</v>
      </c>
      <c r="O12" s="84">
        <v>0</v>
      </c>
      <c r="P12" s="84">
        <v>50</v>
      </c>
      <c r="Q12" s="84">
        <v>0</v>
      </c>
      <c r="R12" s="84">
        <v>0</v>
      </c>
      <c r="S12" s="84">
        <v>0</v>
      </c>
      <c r="T12" s="84">
        <v>50</v>
      </c>
      <c r="U12" s="84">
        <v>0</v>
      </c>
      <c r="V12" s="104">
        <v>68.09</v>
      </c>
      <c r="W12" s="88"/>
      <c r="X12" s="87">
        <v>0</v>
      </c>
      <c r="Y12" s="87"/>
      <c r="Z12" s="89"/>
      <c r="AA12" s="90">
        <v>1</v>
      </c>
    </row>
    <row r="13" spans="1:27" s="12" customFormat="1" ht="47.25" customHeight="1" x14ac:dyDescent="0.25">
      <c r="A13" s="81">
        <v>5</v>
      </c>
      <c r="B13" s="82" t="s">
        <v>84</v>
      </c>
      <c r="C13" s="81" t="s">
        <v>39</v>
      </c>
      <c r="D13" s="81" t="s">
        <v>55</v>
      </c>
      <c r="E13" s="81" t="s">
        <v>66</v>
      </c>
      <c r="F13" s="83" t="s">
        <v>70</v>
      </c>
      <c r="G13" s="83" t="s">
        <v>69</v>
      </c>
      <c r="H13" s="81" t="s">
        <v>40</v>
      </c>
      <c r="I13" s="81">
        <v>6</v>
      </c>
      <c r="J13" s="81" t="s">
        <v>55</v>
      </c>
      <c r="K13" s="84"/>
      <c r="L13" s="85"/>
      <c r="M13" s="84">
        <v>10</v>
      </c>
      <c r="N13" s="84">
        <v>0</v>
      </c>
      <c r="O13" s="84">
        <v>0</v>
      </c>
      <c r="P13" s="84">
        <v>10</v>
      </c>
      <c r="Q13" s="84">
        <v>0</v>
      </c>
      <c r="R13" s="84">
        <v>0</v>
      </c>
      <c r="S13" s="84">
        <v>0</v>
      </c>
      <c r="T13" s="84">
        <v>10</v>
      </c>
      <c r="U13" s="84">
        <v>0</v>
      </c>
      <c r="V13" s="103">
        <v>400</v>
      </c>
      <c r="W13" s="91"/>
      <c r="X13" s="85">
        <v>0</v>
      </c>
      <c r="Y13" s="85"/>
      <c r="Z13" s="89"/>
      <c r="AA13" s="90">
        <v>1</v>
      </c>
    </row>
    <row r="14" spans="1:27" s="12" customFormat="1" ht="50.25" customHeight="1" x14ac:dyDescent="0.25">
      <c r="A14" s="81">
        <v>6</v>
      </c>
      <c r="B14" s="82" t="s">
        <v>84</v>
      </c>
      <c r="C14" s="81" t="s">
        <v>39</v>
      </c>
      <c r="D14" s="81" t="s">
        <v>53</v>
      </c>
      <c r="E14" s="81" t="s">
        <v>68</v>
      </c>
      <c r="F14" s="83" t="s">
        <v>58</v>
      </c>
      <c r="G14" s="83" t="s">
        <v>59</v>
      </c>
      <c r="H14" s="81" t="s">
        <v>40</v>
      </c>
      <c r="I14" s="101">
        <v>6.17</v>
      </c>
      <c r="J14" s="81" t="s">
        <v>53</v>
      </c>
      <c r="K14" s="84"/>
      <c r="L14" s="87"/>
      <c r="M14" s="84">
        <v>1</v>
      </c>
      <c r="N14" s="84">
        <v>0</v>
      </c>
      <c r="O14" s="84">
        <v>0</v>
      </c>
      <c r="P14" s="84">
        <v>1</v>
      </c>
      <c r="Q14" s="84">
        <v>0</v>
      </c>
      <c r="R14" s="84">
        <v>0</v>
      </c>
      <c r="S14" s="84">
        <v>0</v>
      </c>
      <c r="T14" s="84">
        <v>1</v>
      </c>
      <c r="U14" s="84">
        <v>0</v>
      </c>
      <c r="V14" s="104">
        <v>57.51</v>
      </c>
      <c r="W14" s="88"/>
      <c r="X14" s="87">
        <v>0</v>
      </c>
      <c r="Y14" s="87"/>
      <c r="Z14" s="89"/>
      <c r="AA14" s="90">
        <v>1</v>
      </c>
    </row>
    <row r="15" spans="1:27" s="12" customFormat="1" ht="45" x14ac:dyDescent="0.25">
      <c r="A15" s="92">
        <v>7</v>
      </c>
      <c r="B15" s="93" t="s">
        <v>85</v>
      </c>
      <c r="C15" s="92" t="s">
        <v>39</v>
      </c>
      <c r="D15" s="94" t="s">
        <v>65</v>
      </c>
      <c r="E15" s="94" t="s">
        <v>67</v>
      </c>
      <c r="F15" s="95" t="s">
        <v>60</v>
      </c>
      <c r="G15" s="95" t="s">
        <v>61</v>
      </c>
      <c r="H15" s="92" t="s">
        <v>40</v>
      </c>
      <c r="I15" s="92">
        <v>2</v>
      </c>
      <c r="J15" s="94" t="s">
        <v>65</v>
      </c>
      <c r="K15" s="96" t="s">
        <v>64</v>
      </c>
      <c r="L15" s="97" t="s">
        <v>65</v>
      </c>
      <c r="M15" s="96">
        <v>31</v>
      </c>
      <c r="N15" s="96">
        <v>0</v>
      </c>
      <c r="O15" s="96">
        <v>0</v>
      </c>
      <c r="P15" s="96">
        <v>31</v>
      </c>
      <c r="Q15" s="96">
        <v>0</v>
      </c>
      <c r="R15" s="96">
        <v>0</v>
      </c>
      <c r="S15" s="96">
        <v>3</v>
      </c>
      <c r="T15" s="96">
        <v>28</v>
      </c>
      <c r="U15" s="96">
        <v>0</v>
      </c>
      <c r="V15" s="105">
        <v>3</v>
      </c>
      <c r="W15" s="99"/>
      <c r="X15" s="102">
        <v>0</v>
      </c>
      <c r="Y15" s="98"/>
      <c r="Z15" s="98"/>
      <c r="AA15" s="100">
        <v>1</v>
      </c>
    </row>
    <row r="16" spans="1:27" s="43" customFormat="1" ht="33" customHeight="1" x14ac:dyDescent="0.2">
      <c r="A16" s="36" t="s">
        <v>71</v>
      </c>
      <c r="B16" s="36"/>
      <c r="C16" s="36"/>
      <c r="D16" s="36"/>
      <c r="E16" s="36"/>
      <c r="F16" s="36"/>
      <c r="G16" s="37"/>
      <c r="H16" s="38" t="s">
        <v>72</v>
      </c>
      <c r="I16" s="39">
        <f>SUM(I17:I19)</f>
        <v>2</v>
      </c>
      <c r="J16" s="40" t="s">
        <v>73</v>
      </c>
      <c r="K16" s="40" t="s">
        <v>73</v>
      </c>
      <c r="L16" s="40" t="s">
        <v>73</v>
      </c>
      <c r="M16" s="41">
        <f t="shared" ref="M16:W16" si="0">SUM(M17:M19)</f>
        <v>31</v>
      </c>
      <c r="N16" s="40">
        <f t="shared" si="0"/>
        <v>0</v>
      </c>
      <c r="O16" s="40">
        <f t="shared" si="0"/>
        <v>0</v>
      </c>
      <c r="P16" s="40">
        <f t="shared" si="0"/>
        <v>31</v>
      </c>
      <c r="Q16" s="40">
        <f t="shared" si="0"/>
        <v>0</v>
      </c>
      <c r="R16" s="40">
        <f t="shared" si="0"/>
        <v>0</v>
      </c>
      <c r="S16" s="40">
        <f t="shared" si="0"/>
        <v>3</v>
      </c>
      <c r="T16" s="40">
        <f t="shared" si="0"/>
        <v>28</v>
      </c>
      <c r="U16" s="40">
        <f t="shared" si="0"/>
        <v>0</v>
      </c>
      <c r="V16" s="39">
        <f t="shared" si="0"/>
        <v>3</v>
      </c>
      <c r="W16" s="40">
        <f t="shared" si="0"/>
        <v>0</v>
      </c>
      <c r="X16" s="42" t="s">
        <v>73</v>
      </c>
      <c r="Y16" s="42" t="s">
        <v>73</v>
      </c>
      <c r="Z16" s="42" t="s">
        <v>73</v>
      </c>
      <c r="AA16" s="40" t="s">
        <v>74</v>
      </c>
    </row>
    <row r="17" spans="1:27" s="43" customFormat="1" ht="21" customHeight="1" x14ac:dyDescent="0.25">
      <c r="A17" s="44" t="s">
        <v>75</v>
      </c>
      <c r="B17" s="44"/>
      <c r="C17" s="44"/>
      <c r="D17" s="44"/>
      <c r="E17" s="44"/>
      <c r="F17" s="44"/>
      <c r="G17" s="45"/>
      <c r="H17" s="38" t="s">
        <v>40</v>
      </c>
      <c r="I17" s="46">
        <f>I15</f>
        <v>2</v>
      </c>
      <c r="J17" s="47" t="s">
        <v>73</v>
      </c>
      <c r="K17" s="47" t="s">
        <v>73</v>
      </c>
      <c r="L17" s="47" t="s">
        <v>73</v>
      </c>
      <c r="M17" s="48">
        <f t="shared" ref="M17:T17" si="1">M15</f>
        <v>31</v>
      </c>
      <c r="N17" s="48">
        <f t="shared" si="1"/>
        <v>0</v>
      </c>
      <c r="O17" s="48">
        <f t="shared" si="1"/>
        <v>0</v>
      </c>
      <c r="P17" s="48">
        <f t="shared" si="1"/>
        <v>31</v>
      </c>
      <c r="Q17" s="48">
        <f t="shared" si="1"/>
        <v>0</v>
      </c>
      <c r="R17" s="48">
        <f t="shared" si="1"/>
        <v>0</v>
      </c>
      <c r="S17" s="48">
        <f t="shared" si="1"/>
        <v>3</v>
      </c>
      <c r="T17" s="48">
        <f t="shared" si="1"/>
        <v>28</v>
      </c>
      <c r="U17" s="48">
        <f t="shared" ref="M17:V17" si="2">U6+U7+U9+U11+U12+U14+U15</f>
        <v>0</v>
      </c>
      <c r="V17" s="46">
        <f>V15</f>
        <v>3</v>
      </c>
      <c r="W17" s="47">
        <v>0</v>
      </c>
      <c r="X17" s="47" t="s">
        <v>73</v>
      </c>
      <c r="Y17" s="47" t="s">
        <v>73</v>
      </c>
      <c r="Z17" s="47" t="s">
        <v>73</v>
      </c>
      <c r="AA17" s="47" t="s">
        <v>74</v>
      </c>
    </row>
    <row r="18" spans="1:27" s="43" customFormat="1" ht="35.25" hidden="1" customHeight="1" x14ac:dyDescent="0.2">
      <c r="A18" s="49" t="s">
        <v>76</v>
      </c>
      <c r="B18" s="49"/>
      <c r="C18" s="49"/>
      <c r="D18" s="49"/>
      <c r="E18" s="49"/>
      <c r="F18" s="49"/>
      <c r="G18" s="50"/>
      <c r="H18" s="51" t="s">
        <v>77</v>
      </c>
      <c r="I18" s="52" t="s">
        <v>73</v>
      </c>
      <c r="J18" s="52" t="s">
        <v>73</v>
      </c>
      <c r="K18" s="52" t="s">
        <v>73</v>
      </c>
      <c r="L18" s="52" t="s">
        <v>73</v>
      </c>
      <c r="M18" s="52" t="s">
        <v>73</v>
      </c>
      <c r="N18" s="52" t="s">
        <v>73</v>
      </c>
      <c r="O18" s="52" t="s">
        <v>73</v>
      </c>
      <c r="P18" s="52" t="s">
        <v>73</v>
      </c>
      <c r="Q18" s="52" t="s">
        <v>73</v>
      </c>
      <c r="R18" s="52" t="s">
        <v>73</v>
      </c>
      <c r="S18" s="52" t="s">
        <v>73</v>
      </c>
      <c r="T18" s="52" t="s">
        <v>73</v>
      </c>
      <c r="U18" s="52" t="s">
        <v>73</v>
      </c>
      <c r="V18" s="52" t="s">
        <v>73</v>
      </c>
      <c r="W18" s="52" t="s">
        <v>73</v>
      </c>
      <c r="X18" s="52" t="s">
        <v>73</v>
      </c>
      <c r="Y18" s="52" t="s">
        <v>73</v>
      </c>
      <c r="Z18" s="52" t="s">
        <v>73</v>
      </c>
      <c r="AA18" s="52" t="s">
        <v>73</v>
      </c>
    </row>
    <row r="19" spans="1:27" s="43" customFormat="1" ht="35.25" hidden="1" customHeight="1" x14ac:dyDescent="0.2">
      <c r="A19" s="44" t="s">
        <v>78</v>
      </c>
      <c r="B19" s="44"/>
      <c r="C19" s="44"/>
      <c r="D19" s="44"/>
      <c r="E19" s="44"/>
      <c r="F19" s="44"/>
      <c r="G19" s="45"/>
      <c r="H19" s="38" t="s">
        <v>79</v>
      </c>
      <c r="I19" s="52" t="s">
        <v>73</v>
      </c>
      <c r="J19" s="52" t="s">
        <v>73</v>
      </c>
      <c r="K19" s="52" t="s">
        <v>73</v>
      </c>
      <c r="L19" s="52" t="s">
        <v>73</v>
      </c>
      <c r="M19" s="52" t="s">
        <v>73</v>
      </c>
      <c r="N19" s="52" t="s">
        <v>73</v>
      </c>
      <c r="O19" s="52" t="s">
        <v>73</v>
      </c>
      <c r="P19" s="52" t="s">
        <v>73</v>
      </c>
      <c r="Q19" s="52" t="s">
        <v>73</v>
      </c>
      <c r="R19" s="52" t="s">
        <v>73</v>
      </c>
      <c r="S19" s="52" t="s">
        <v>73</v>
      </c>
      <c r="T19" s="52" t="s">
        <v>73</v>
      </c>
      <c r="U19" s="52" t="s">
        <v>73</v>
      </c>
      <c r="V19" s="52" t="s">
        <v>73</v>
      </c>
      <c r="W19" s="52" t="s">
        <v>73</v>
      </c>
      <c r="X19" s="52" t="s">
        <v>73</v>
      </c>
      <c r="Y19" s="52" t="s">
        <v>73</v>
      </c>
      <c r="Z19" s="52" t="s">
        <v>73</v>
      </c>
      <c r="AA19" s="52" t="s">
        <v>73</v>
      </c>
    </row>
    <row r="20" spans="1:27" s="43" customFormat="1" ht="35.25" hidden="1" customHeight="1" x14ac:dyDescent="0.2">
      <c r="A20" s="44" t="s">
        <v>80</v>
      </c>
      <c r="B20" s="44"/>
      <c r="C20" s="44"/>
      <c r="D20" s="44"/>
      <c r="E20" s="44"/>
      <c r="F20" s="44"/>
      <c r="G20" s="45"/>
      <c r="H20" s="38" t="s">
        <v>81</v>
      </c>
      <c r="I20" s="52" t="s">
        <v>73</v>
      </c>
      <c r="J20" s="52" t="s">
        <v>73</v>
      </c>
      <c r="K20" s="52" t="s">
        <v>73</v>
      </c>
      <c r="L20" s="52" t="s">
        <v>73</v>
      </c>
      <c r="M20" s="52" t="s">
        <v>73</v>
      </c>
      <c r="N20" s="52" t="s">
        <v>73</v>
      </c>
      <c r="O20" s="52" t="s">
        <v>73</v>
      </c>
      <c r="P20" s="52" t="s">
        <v>73</v>
      </c>
      <c r="Q20" s="52" t="s">
        <v>73</v>
      </c>
      <c r="R20" s="52" t="s">
        <v>73</v>
      </c>
      <c r="S20" s="52" t="s">
        <v>73</v>
      </c>
      <c r="T20" s="52" t="s">
        <v>73</v>
      </c>
      <c r="U20" s="52" t="s">
        <v>73</v>
      </c>
      <c r="V20" s="52" t="s">
        <v>73</v>
      </c>
      <c r="W20" s="52" t="s">
        <v>73</v>
      </c>
      <c r="X20" s="52" t="s">
        <v>73</v>
      </c>
      <c r="Y20" s="52" t="s">
        <v>73</v>
      </c>
      <c r="Z20" s="52" t="s">
        <v>73</v>
      </c>
      <c r="AA20" s="52" t="s">
        <v>73</v>
      </c>
    </row>
    <row r="21" spans="1:27" s="43" customFormat="1" ht="31.5" customHeight="1" x14ac:dyDescent="0.2">
      <c r="A21" s="53" t="s">
        <v>82</v>
      </c>
      <c r="B21" s="53"/>
      <c r="C21" s="53"/>
      <c r="D21" s="53"/>
      <c r="E21" s="53"/>
      <c r="F21" s="53"/>
      <c r="G21" s="54"/>
      <c r="H21" s="55" t="s">
        <v>72</v>
      </c>
      <c r="I21" s="56">
        <f>SUM(I22:I24)</f>
        <v>25.923000000000002</v>
      </c>
      <c r="J21" s="57" t="s">
        <v>73</v>
      </c>
      <c r="K21" s="57" t="s">
        <v>73</v>
      </c>
      <c r="L21" s="57" t="s">
        <v>73</v>
      </c>
      <c r="M21" s="58">
        <f t="shared" ref="M21:W21" si="3">SUM(M22:M24)</f>
        <v>63</v>
      </c>
      <c r="N21" s="58">
        <f t="shared" si="3"/>
        <v>0</v>
      </c>
      <c r="O21" s="58">
        <f t="shared" si="3"/>
        <v>0</v>
      </c>
      <c r="P21" s="58">
        <f t="shared" si="3"/>
        <v>63</v>
      </c>
      <c r="Q21" s="58">
        <f t="shared" si="3"/>
        <v>0</v>
      </c>
      <c r="R21" s="58">
        <f t="shared" si="3"/>
        <v>0</v>
      </c>
      <c r="S21" s="58">
        <f t="shared" si="3"/>
        <v>0</v>
      </c>
      <c r="T21" s="58">
        <f t="shared" si="3"/>
        <v>63</v>
      </c>
      <c r="U21" s="58">
        <f t="shared" si="3"/>
        <v>0</v>
      </c>
      <c r="V21" s="56">
        <f t="shared" si="3"/>
        <v>565.6</v>
      </c>
      <c r="W21" s="58">
        <f t="shared" si="3"/>
        <v>0</v>
      </c>
      <c r="X21" s="59" t="s">
        <v>73</v>
      </c>
      <c r="Y21" s="59" t="s">
        <v>73</v>
      </c>
      <c r="Z21" s="59" t="s">
        <v>73</v>
      </c>
      <c r="AA21" s="57" t="s">
        <v>74</v>
      </c>
    </row>
    <row r="22" spans="1:27" s="43" customFormat="1" ht="21.75" customHeight="1" x14ac:dyDescent="0.25">
      <c r="A22" s="60" t="s">
        <v>75</v>
      </c>
      <c r="B22" s="60"/>
      <c r="C22" s="60"/>
      <c r="D22" s="60"/>
      <c r="E22" s="60"/>
      <c r="F22" s="60"/>
      <c r="G22" s="61"/>
      <c r="H22" s="55" t="s">
        <v>40</v>
      </c>
      <c r="I22" s="62">
        <f>I11+I12+I13+I14</f>
        <v>25.923000000000002</v>
      </c>
      <c r="J22" s="63" t="s">
        <v>73</v>
      </c>
      <c r="K22" s="63" t="s">
        <v>73</v>
      </c>
      <c r="L22" s="63" t="s">
        <v>73</v>
      </c>
      <c r="M22" s="64">
        <f t="shared" ref="M22:V22" si="4">M11+M12+M13+M14</f>
        <v>63</v>
      </c>
      <c r="N22" s="64">
        <f t="shared" si="4"/>
        <v>0</v>
      </c>
      <c r="O22" s="64">
        <f t="shared" si="4"/>
        <v>0</v>
      </c>
      <c r="P22" s="64">
        <f t="shared" si="4"/>
        <v>63</v>
      </c>
      <c r="Q22" s="64">
        <f t="shared" si="4"/>
        <v>0</v>
      </c>
      <c r="R22" s="64">
        <f t="shared" si="4"/>
        <v>0</v>
      </c>
      <c r="S22" s="64">
        <f t="shared" si="4"/>
        <v>0</v>
      </c>
      <c r="T22" s="64">
        <f t="shared" si="4"/>
        <v>63</v>
      </c>
      <c r="U22" s="64">
        <f t="shared" si="4"/>
        <v>0</v>
      </c>
      <c r="V22" s="62">
        <f t="shared" si="4"/>
        <v>565.6</v>
      </c>
      <c r="W22" s="63">
        <v>0</v>
      </c>
      <c r="X22" s="63" t="s">
        <v>73</v>
      </c>
      <c r="Y22" s="63" t="s">
        <v>73</v>
      </c>
      <c r="Z22" s="63" t="s">
        <v>73</v>
      </c>
      <c r="AA22" s="63" t="s">
        <v>74</v>
      </c>
    </row>
    <row r="23" spans="1:27" s="43" customFormat="1" ht="35.25" hidden="1" customHeight="1" x14ac:dyDescent="0.2">
      <c r="A23" s="65" t="s">
        <v>76</v>
      </c>
      <c r="B23" s="65"/>
      <c r="C23" s="65"/>
      <c r="D23" s="65"/>
      <c r="E23" s="65"/>
      <c r="F23" s="65"/>
      <c r="G23" s="66"/>
      <c r="H23" s="67" t="s">
        <v>77</v>
      </c>
      <c r="I23" s="68" t="s">
        <v>73</v>
      </c>
      <c r="J23" s="68" t="s">
        <v>73</v>
      </c>
      <c r="K23" s="68" t="s">
        <v>73</v>
      </c>
      <c r="L23" s="68" t="s">
        <v>73</v>
      </c>
      <c r="M23" s="68" t="s">
        <v>73</v>
      </c>
      <c r="N23" s="68" t="s">
        <v>73</v>
      </c>
      <c r="O23" s="68" t="s">
        <v>73</v>
      </c>
      <c r="P23" s="68" t="s">
        <v>73</v>
      </c>
      <c r="Q23" s="68" t="s">
        <v>73</v>
      </c>
      <c r="R23" s="68" t="s">
        <v>73</v>
      </c>
      <c r="S23" s="68" t="s">
        <v>73</v>
      </c>
      <c r="T23" s="68" t="s">
        <v>73</v>
      </c>
      <c r="U23" s="68" t="s">
        <v>73</v>
      </c>
      <c r="V23" s="68" t="s">
        <v>73</v>
      </c>
      <c r="W23" s="68" t="s">
        <v>73</v>
      </c>
      <c r="X23" s="68" t="s">
        <v>73</v>
      </c>
      <c r="Y23" s="68" t="s">
        <v>73</v>
      </c>
      <c r="Z23" s="68" t="s">
        <v>73</v>
      </c>
      <c r="AA23" s="68" t="s">
        <v>73</v>
      </c>
    </row>
    <row r="24" spans="1:27" s="43" customFormat="1" ht="35.25" hidden="1" customHeight="1" x14ac:dyDescent="0.2">
      <c r="A24" s="60" t="s">
        <v>78</v>
      </c>
      <c r="B24" s="60"/>
      <c r="C24" s="60"/>
      <c r="D24" s="60"/>
      <c r="E24" s="60"/>
      <c r="F24" s="60"/>
      <c r="G24" s="60"/>
      <c r="H24" s="55" t="s">
        <v>79</v>
      </c>
      <c r="I24" s="68" t="s">
        <v>73</v>
      </c>
      <c r="J24" s="68" t="s">
        <v>73</v>
      </c>
      <c r="K24" s="68" t="s">
        <v>73</v>
      </c>
      <c r="L24" s="68" t="s">
        <v>73</v>
      </c>
      <c r="M24" s="68" t="s">
        <v>73</v>
      </c>
      <c r="N24" s="68" t="s">
        <v>73</v>
      </c>
      <c r="O24" s="68" t="s">
        <v>73</v>
      </c>
      <c r="P24" s="68" t="s">
        <v>73</v>
      </c>
      <c r="Q24" s="68" t="s">
        <v>73</v>
      </c>
      <c r="R24" s="68" t="s">
        <v>73</v>
      </c>
      <c r="S24" s="68" t="s">
        <v>73</v>
      </c>
      <c r="T24" s="68" t="s">
        <v>73</v>
      </c>
      <c r="U24" s="68" t="s">
        <v>73</v>
      </c>
      <c r="V24" s="68" t="s">
        <v>73</v>
      </c>
      <c r="W24" s="68" t="s">
        <v>73</v>
      </c>
      <c r="X24" s="68" t="s">
        <v>73</v>
      </c>
      <c r="Y24" s="68" t="s">
        <v>73</v>
      </c>
      <c r="Z24" s="68" t="s">
        <v>73</v>
      </c>
      <c r="AA24" s="68" t="s">
        <v>73</v>
      </c>
    </row>
    <row r="25" spans="1:27" s="43" customFormat="1" ht="35.25" hidden="1" customHeight="1" x14ac:dyDescent="0.2">
      <c r="A25" s="60" t="s">
        <v>80</v>
      </c>
      <c r="B25" s="60"/>
      <c r="C25" s="60"/>
      <c r="D25" s="60"/>
      <c r="E25" s="60"/>
      <c r="F25" s="60"/>
      <c r="G25" s="60"/>
      <c r="H25" s="55" t="s">
        <v>81</v>
      </c>
      <c r="I25" s="68" t="s">
        <v>73</v>
      </c>
      <c r="J25" s="68" t="s">
        <v>73</v>
      </c>
      <c r="K25" s="68" t="s">
        <v>73</v>
      </c>
      <c r="L25" s="68" t="s">
        <v>73</v>
      </c>
      <c r="M25" s="68" t="s">
        <v>73</v>
      </c>
      <c r="N25" s="68" t="s">
        <v>73</v>
      </c>
      <c r="O25" s="68" t="s">
        <v>73</v>
      </c>
      <c r="P25" s="68" t="s">
        <v>73</v>
      </c>
      <c r="Q25" s="68" t="s">
        <v>73</v>
      </c>
      <c r="R25" s="68" t="s">
        <v>73</v>
      </c>
      <c r="S25" s="68" t="s">
        <v>73</v>
      </c>
      <c r="T25" s="68" t="s">
        <v>73</v>
      </c>
      <c r="U25" s="68" t="s">
        <v>73</v>
      </c>
      <c r="V25" s="68" t="s">
        <v>73</v>
      </c>
      <c r="W25" s="68" t="s">
        <v>73</v>
      </c>
      <c r="X25" s="68" t="s">
        <v>73</v>
      </c>
      <c r="Y25" s="68" t="s">
        <v>73</v>
      </c>
      <c r="Z25" s="68" t="s">
        <v>73</v>
      </c>
      <c r="AA25" s="68" t="s">
        <v>73</v>
      </c>
    </row>
    <row r="26" spans="1:27" s="43" customFormat="1" ht="30.75" customHeight="1" x14ac:dyDescent="0.2">
      <c r="A26" s="69" t="s">
        <v>83</v>
      </c>
      <c r="B26" s="69"/>
      <c r="C26" s="69"/>
      <c r="D26" s="69"/>
      <c r="E26" s="69"/>
      <c r="F26" s="69"/>
      <c r="G26" s="69"/>
      <c r="H26" s="70" t="s">
        <v>72</v>
      </c>
      <c r="I26" s="71">
        <f>I16+I21</f>
        <v>27.923000000000002</v>
      </c>
      <c r="J26" s="72" t="s">
        <v>73</v>
      </c>
      <c r="K26" s="72" t="s">
        <v>73</v>
      </c>
      <c r="L26" s="72" t="s">
        <v>73</v>
      </c>
      <c r="M26" s="73">
        <f t="shared" ref="M26:W27" si="5">M16+M21</f>
        <v>94</v>
      </c>
      <c r="N26" s="73">
        <f t="shared" si="5"/>
        <v>0</v>
      </c>
      <c r="O26" s="73">
        <f t="shared" si="5"/>
        <v>0</v>
      </c>
      <c r="P26" s="73">
        <f t="shared" si="5"/>
        <v>94</v>
      </c>
      <c r="Q26" s="73">
        <f t="shared" si="5"/>
        <v>0</v>
      </c>
      <c r="R26" s="73">
        <f t="shared" si="5"/>
        <v>0</v>
      </c>
      <c r="S26" s="73">
        <f t="shared" si="5"/>
        <v>3</v>
      </c>
      <c r="T26" s="73">
        <f t="shared" si="5"/>
        <v>91</v>
      </c>
      <c r="U26" s="73">
        <f t="shared" si="5"/>
        <v>0</v>
      </c>
      <c r="V26" s="71">
        <f t="shared" si="5"/>
        <v>568.6</v>
      </c>
      <c r="W26" s="73">
        <f t="shared" si="5"/>
        <v>0</v>
      </c>
      <c r="X26" s="75" t="s">
        <v>73</v>
      </c>
      <c r="Y26" s="75" t="s">
        <v>73</v>
      </c>
      <c r="Z26" s="75" t="s">
        <v>73</v>
      </c>
      <c r="AA26" s="72" t="s">
        <v>74</v>
      </c>
    </row>
    <row r="27" spans="1:27" s="43" customFormat="1" ht="23.25" customHeight="1" x14ac:dyDescent="0.25">
      <c r="A27" s="76" t="s">
        <v>75</v>
      </c>
      <c r="B27" s="76"/>
      <c r="C27" s="76"/>
      <c r="D27" s="76"/>
      <c r="E27" s="76"/>
      <c r="F27" s="76"/>
      <c r="G27" s="76"/>
      <c r="H27" s="70" t="s">
        <v>40</v>
      </c>
      <c r="I27" s="71">
        <f>I17+I22</f>
        <v>27.923000000000002</v>
      </c>
      <c r="J27" s="77" t="s">
        <v>73</v>
      </c>
      <c r="K27" s="77" t="s">
        <v>73</v>
      </c>
      <c r="L27" s="77" t="s">
        <v>73</v>
      </c>
      <c r="M27" s="73">
        <f>M17+M22</f>
        <v>94</v>
      </c>
      <c r="N27" s="73">
        <f t="shared" si="5"/>
        <v>0</v>
      </c>
      <c r="O27" s="73">
        <f t="shared" si="5"/>
        <v>0</v>
      </c>
      <c r="P27" s="73">
        <f t="shared" si="5"/>
        <v>94</v>
      </c>
      <c r="Q27" s="73">
        <f t="shared" si="5"/>
        <v>0</v>
      </c>
      <c r="R27" s="73">
        <f t="shared" si="5"/>
        <v>0</v>
      </c>
      <c r="S27" s="73">
        <f t="shared" si="5"/>
        <v>3</v>
      </c>
      <c r="T27" s="73">
        <f t="shared" si="5"/>
        <v>91</v>
      </c>
      <c r="U27" s="73">
        <f t="shared" si="5"/>
        <v>0</v>
      </c>
      <c r="V27" s="71">
        <f t="shared" si="5"/>
        <v>568.6</v>
      </c>
      <c r="W27" s="73">
        <f t="shared" si="5"/>
        <v>0</v>
      </c>
      <c r="X27" s="78" t="s">
        <v>73</v>
      </c>
      <c r="Y27" s="78" t="s">
        <v>73</v>
      </c>
      <c r="Z27" s="78" t="s">
        <v>73</v>
      </c>
      <c r="AA27" s="77" t="s">
        <v>74</v>
      </c>
    </row>
    <row r="28" spans="1:27" s="43" customFormat="1" ht="35.25" hidden="1" customHeight="1" x14ac:dyDescent="0.25">
      <c r="A28" s="79" t="s">
        <v>76</v>
      </c>
      <c r="B28" s="79"/>
      <c r="C28" s="79"/>
      <c r="D28" s="79"/>
      <c r="E28" s="79"/>
      <c r="F28" s="79"/>
      <c r="G28" s="79"/>
      <c r="H28" s="80" t="s">
        <v>77</v>
      </c>
      <c r="I28" s="74" t="s">
        <v>73</v>
      </c>
      <c r="J28" s="77" t="s">
        <v>73</v>
      </c>
      <c r="K28" s="77" t="s">
        <v>73</v>
      </c>
      <c r="L28" s="77" t="s">
        <v>73</v>
      </c>
      <c r="M28" s="77" t="s">
        <v>73</v>
      </c>
      <c r="N28" s="77" t="s">
        <v>73</v>
      </c>
      <c r="O28" s="77" t="s">
        <v>73</v>
      </c>
      <c r="P28" s="77" t="s">
        <v>73</v>
      </c>
      <c r="Q28" s="77" t="s">
        <v>73</v>
      </c>
      <c r="R28" s="77" t="s">
        <v>73</v>
      </c>
      <c r="S28" s="77" t="s">
        <v>73</v>
      </c>
      <c r="T28" s="77" t="s">
        <v>73</v>
      </c>
      <c r="U28" s="77" t="s">
        <v>73</v>
      </c>
      <c r="V28" s="77" t="s">
        <v>73</v>
      </c>
      <c r="W28" s="77" t="s">
        <v>73</v>
      </c>
      <c r="X28" s="77" t="s">
        <v>73</v>
      </c>
      <c r="Y28" s="77" t="s">
        <v>73</v>
      </c>
      <c r="Z28" s="77" t="s">
        <v>73</v>
      </c>
      <c r="AA28" s="77" t="s">
        <v>73</v>
      </c>
    </row>
    <row r="29" spans="1:27" s="43" customFormat="1" ht="35.25" hidden="1" customHeight="1" x14ac:dyDescent="0.25">
      <c r="A29" s="76" t="s">
        <v>78</v>
      </c>
      <c r="B29" s="76"/>
      <c r="C29" s="76"/>
      <c r="D29" s="76"/>
      <c r="E29" s="76"/>
      <c r="F29" s="76"/>
      <c r="G29" s="76"/>
      <c r="H29" s="70" t="s">
        <v>79</v>
      </c>
      <c r="I29" s="74" t="s">
        <v>73</v>
      </c>
      <c r="J29" s="77" t="s">
        <v>73</v>
      </c>
      <c r="K29" s="77" t="s">
        <v>73</v>
      </c>
      <c r="L29" s="77" t="s">
        <v>73</v>
      </c>
      <c r="M29" s="77" t="s">
        <v>73</v>
      </c>
      <c r="N29" s="77" t="s">
        <v>73</v>
      </c>
      <c r="O29" s="77" t="s">
        <v>73</v>
      </c>
      <c r="P29" s="77" t="s">
        <v>73</v>
      </c>
      <c r="Q29" s="77" t="s">
        <v>73</v>
      </c>
      <c r="R29" s="77" t="s">
        <v>73</v>
      </c>
      <c r="S29" s="77" t="s">
        <v>73</v>
      </c>
      <c r="T29" s="77" t="s">
        <v>73</v>
      </c>
      <c r="U29" s="77" t="s">
        <v>73</v>
      </c>
      <c r="V29" s="77" t="s">
        <v>73</v>
      </c>
      <c r="W29" s="77" t="s">
        <v>73</v>
      </c>
      <c r="X29" s="77" t="s">
        <v>73</v>
      </c>
      <c r="Y29" s="77" t="s">
        <v>73</v>
      </c>
      <c r="Z29" s="77" t="s">
        <v>73</v>
      </c>
      <c r="AA29" s="77" t="s">
        <v>73</v>
      </c>
    </row>
    <row r="30" spans="1:27" s="43" customFormat="1" ht="35.25" hidden="1" customHeight="1" x14ac:dyDescent="0.25">
      <c r="A30" s="76" t="s">
        <v>80</v>
      </c>
      <c r="B30" s="76"/>
      <c r="C30" s="76"/>
      <c r="D30" s="76"/>
      <c r="E30" s="76"/>
      <c r="F30" s="76"/>
      <c r="G30" s="76"/>
      <c r="H30" s="70" t="s">
        <v>81</v>
      </c>
      <c r="I30" s="74" t="s">
        <v>73</v>
      </c>
      <c r="J30" s="77" t="s">
        <v>73</v>
      </c>
      <c r="K30" s="77" t="s">
        <v>73</v>
      </c>
      <c r="L30" s="77" t="s">
        <v>73</v>
      </c>
      <c r="M30" s="77" t="s">
        <v>73</v>
      </c>
      <c r="N30" s="77" t="s">
        <v>73</v>
      </c>
      <c r="O30" s="77" t="s">
        <v>73</v>
      </c>
      <c r="P30" s="77" t="s">
        <v>73</v>
      </c>
      <c r="Q30" s="77" t="s">
        <v>73</v>
      </c>
      <c r="R30" s="77" t="s">
        <v>73</v>
      </c>
      <c r="S30" s="77" t="s">
        <v>73</v>
      </c>
      <c r="T30" s="77" t="s">
        <v>73</v>
      </c>
      <c r="U30" s="77" t="s">
        <v>73</v>
      </c>
      <c r="V30" s="77" t="s">
        <v>73</v>
      </c>
      <c r="W30" s="77" t="s">
        <v>73</v>
      </c>
      <c r="X30" s="77" t="s">
        <v>73</v>
      </c>
      <c r="Y30" s="77" t="s">
        <v>73</v>
      </c>
      <c r="Z30" s="77" t="s">
        <v>73</v>
      </c>
      <c r="AA30" s="77" t="s">
        <v>73</v>
      </c>
    </row>
    <row r="31" spans="1:27" s="43" customFormat="1" x14ac:dyDescent="0.25"/>
    <row r="32" spans="1:27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  <row r="978" spans="11:11" s="12" customFormat="1" x14ac:dyDescent="0.25">
      <c r="K978" s="16"/>
    </row>
    <row r="979" spans="11:11" s="12" customFormat="1" x14ac:dyDescent="0.25">
      <c r="K979" s="16"/>
    </row>
    <row r="980" spans="11:11" s="12" customFormat="1" x14ac:dyDescent="0.25">
      <c r="K980" s="16"/>
    </row>
    <row r="981" spans="11:11" s="12" customFormat="1" x14ac:dyDescent="0.25">
      <c r="K981" s="16"/>
    </row>
    <row r="982" spans="11:11" s="12" customFormat="1" x14ac:dyDescent="0.25">
      <c r="K982" s="16"/>
    </row>
    <row r="983" spans="11:11" s="12" customFormat="1" x14ac:dyDescent="0.25">
      <c r="K983" s="16"/>
    </row>
    <row r="984" spans="11:11" s="12" customFormat="1" x14ac:dyDescent="0.25">
      <c r="K984" s="16"/>
    </row>
    <row r="985" spans="11:11" s="12" customFormat="1" x14ac:dyDescent="0.25">
      <c r="K985" s="16"/>
    </row>
    <row r="986" spans="11:11" s="12" customFormat="1" x14ac:dyDescent="0.25">
      <c r="K986" s="16"/>
    </row>
    <row r="987" spans="11:11" s="12" customFormat="1" x14ac:dyDescent="0.25">
      <c r="K987" s="16"/>
    </row>
    <row r="988" spans="11:11" s="12" customFormat="1" x14ac:dyDescent="0.25">
      <c r="K988" s="16"/>
    </row>
    <row r="989" spans="11:11" s="12" customFormat="1" x14ac:dyDescent="0.25">
      <c r="K989" s="16"/>
    </row>
  </sheetData>
  <sheetProtection formatCells="0" formatColumns="0" formatRows="0" insertColumns="0" insertRows="0" insertHyperlinks="0" deleteColumns="0" deleteRows="0" sort="0" autoFilter="0" pivotTables="0"/>
  <mergeCells count="44">
    <mergeCell ref="A26:G26"/>
    <mergeCell ref="A27:G27"/>
    <mergeCell ref="A28:G28"/>
    <mergeCell ref="A29:G29"/>
    <mergeCell ref="A30:G30"/>
    <mergeCell ref="A21:G21"/>
    <mergeCell ref="A22:G22"/>
    <mergeCell ref="A23:G23"/>
    <mergeCell ref="A24:G24"/>
    <mergeCell ref="A25:G25"/>
    <mergeCell ref="A16:G16"/>
    <mergeCell ref="A17:G17"/>
    <mergeCell ref="A18:G18"/>
    <mergeCell ref="A19:G19"/>
    <mergeCell ref="A20:G20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42</v>
      </c>
    </row>
    <row r="4" spans="2:2" x14ac:dyDescent="0.25">
      <c r="B4" t="s">
        <v>43</v>
      </c>
    </row>
    <row r="5" spans="2:2" x14ac:dyDescent="0.25">
      <c r="B5" t="s">
        <v>44</v>
      </c>
    </row>
    <row r="6" spans="2:2" x14ac:dyDescent="0.25">
      <c r="B6" t="s">
        <v>45</v>
      </c>
    </row>
    <row r="7" spans="2:2" x14ac:dyDescent="0.25">
      <c r="B7" t="s">
        <v>46</v>
      </c>
    </row>
    <row r="8" spans="2:2" x14ac:dyDescent="0.25">
      <c r="B8" t="s">
        <v>47</v>
      </c>
    </row>
    <row r="9" spans="2:2" x14ac:dyDescent="0.25">
      <c r="B9" t="s">
        <v>48</v>
      </c>
    </row>
    <row r="10" spans="2:2" x14ac:dyDescent="0.25">
      <c r="B10" t="s">
        <v>49</v>
      </c>
    </row>
    <row r="11" spans="2:2" x14ac:dyDescent="0.25">
      <c r="B11" t="s">
        <v>50</v>
      </c>
    </row>
    <row r="12" spans="2:2" x14ac:dyDescent="0.25">
      <c r="B12" t="s">
        <v>51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2022-08-24T11:38:56Z</dcterms:modified>
  <cp:category/>
</cp:coreProperties>
</file>